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Ured 1\Desktop\Financijski izvještaj 1-12 2024\"/>
    </mc:Choice>
  </mc:AlternateContent>
  <xr:revisionPtr revIDLastSave="0" documentId="13_ncr:1_{38FBCD6A-077C-4924-B67E-7FA01DF4F35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E307" i="9" s="1"/>
  <c r="B307" i="9" s="1"/>
  <c r="G307" i="9"/>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s="1"/>
  <c r="H301" i="9"/>
  <c r="G301" i="9"/>
  <c r="F301" i="9"/>
  <c r="H300" i="9"/>
  <c r="G300" i="9"/>
  <c r="F300" i="9"/>
  <c r="H299" i="9"/>
  <c r="E299" i="9" s="1"/>
  <c r="B299" i="9" s="1"/>
  <c r="G299" i="9"/>
  <c r="F299" i="9"/>
  <c r="H298" i="9"/>
  <c r="G298" i="9"/>
  <c r="F298" i="9"/>
  <c r="H297" i="9"/>
  <c r="G297" i="9"/>
  <c r="E297" i="9" s="1"/>
  <c r="B297" i="9" s="1"/>
  <c r="F297" i="9"/>
  <c r="H296" i="9"/>
  <c r="G296" i="9"/>
  <c r="F296" i="9"/>
  <c r="H295" i="9"/>
  <c r="E295" i="9" s="1"/>
  <c r="G295" i="9"/>
  <c r="F295" i="9"/>
  <c r="B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F277" i="9" s="1"/>
  <c r="H283" i="9"/>
  <c r="G283" i="9"/>
  <c r="E283" i="9" s="1"/>
  <c r="B283" i="9" s="1"/>
  <c r="F283" i="9"/>
  <c r="H282" i="9"/>
  <c r="E282" i="9" s="1"/>
  <c r="B282" i="9" s="1"/>
  <c r="G282" i="9"/>
  <c r="F282" i="9"/>
  <c r="F281" i="9"/>
  <c r="F280" i="9"/>
  <c r="F279" i="9"/>
  <c r="F278" i="9"/>
  <c r="F276" i="9"/>
  <c r="L275" i="9"/>
  <c r="F275" i="9" s="1"/>
  <c r="H275" i="9"/>
  <c r="F274" i="9"/>
  <c r="I273" i="9"/>
  <c r="H273" i="9"/>
  <c r="F273" i="9"/>
  <c r="E272" i="9"/>
  <c r="M271" i="9"/>
  <c r="L271" i="9"/>
  <c r="F271" i="9" s="1"/>
  <c r="E271" i="9"/>
  <c r="M270" i="9"/>
  <c r="L270" i="9"/>
  <c r="F270" i="9"/>
  <c r="B270" i="9" s="1"/>
  <c r="E270" i="9"/>
  <c r="M269" i="9"/>
  <c r="L269" i="9"/>
  <c r="F269" i="9" s="1"/>
  <c r="B269" i="9" s="1"/>
  <c r="E269" i="9"/>
  <c r="M268" i="9"/>
  <c r="F268" i="9" s="1"/>
  <c r="L268" i="9"/>
  <c r="E268" i="9"/>
  <c r="B268" i="9"/>
  <c r="M267" i="9"/>
  <c r="L267" i="9"/>
  <c r="F267" i="9"/>
  <c r="E267" i="9"/>
  <c r="B267" i="9" s="1"/>
  <c r="M266" i="9"/>
  <c r="L266" i="9"/>
  <c r="F266" i="9"/>
  <c r="B266" i="9" s="1"/>
  <c r="E266" i="9"/>
  <c r="M265" i="9"/>
  <c r="L265" i="9"/>
  <c r="F265" i="9" s="1"/>
  <c r="E265" i="9"/>
  <c r="B265" i="9" s="1"/>
  <c r="M264" i="9"/>
  <c r="F264" i="9" s="1"/>
  <c r="B264" i="9" s="1"/>
  <c r="L264" i="9"/>
  <c r="E264" i="9"/>
  <c r="M263" i="9"/>
  <c r="L263" i="9"/>
  <c r="F263" i="9" s="1"/>
  <c r="E263" i="9"/>
  <c r="M262" i="9"/>
  <c r="L262" i="9"/>
  <c r="F262" i="9"/>
  <c r="B262" i="9" s="1"/>
  <c r="E262" i="9"/>
  <c r="M261" i="9"/>
  <c r="L261" i="9"/>
  <c r="F261" i="9" s="1"/>
  <c r="B261" i="9" s="1"/>
  <c r="E261" i="9"/>
  <c r="M260" i="9"/>
  <c r="F260" i="9" s="1"/>
  <c r="L260" i="9"/>
  <c r="E260" i="9"/>
  <c r="B260" i="9"/>
  <c r="M259" i="9"/>
  <c r="L259" i="9"/>
  <c r="F259" i="9"/>
  <c r="E259" i="9"/>
  <c r="B259" i="9" s="1"/>
  <c r="M258" i="9"/>
  <c r="L258" i="9"/>
  <c r="F258" i="9"/>
  <c r="B258" i="9" s="1"/>
  <c r="E258" i="9"/>
  <c r="M257" i="9"/>
  <c r="L257" i="9"/>
  <c r="F257" i="9" s="1"/>
  <c r="E257" i="9"/>
  <c r="B257" i="9" s="1"/>
  <c r="M256" i="9"/>
  <c r="F256" i="9" s="1"/>
  <c r="B256" i="9" s="1"/>
  <c r="L256" i="9"/>
  <c r="E256" i="9"/>
  <c r="M255" i="9"/>
  <c r="L255" i="9"/>
  <c r="F255" i="9" s="1"/>
  <c r="E255" i="9"/>
  <c r="M254" i="9"/>
  <c r="L254" i="9"/>
  <c r="F254" i="9"/>
  <c r="B254" i="9" s="1"/>
  <c r="E254" i="9"/>
  <c r="M253" i="9"/>
  <c r="L253" i="9"/>
  <c r="F253" i="9" s="1"/>
  <c r="B253" i="9" s="1"/>
  <c r="E253" i="9"/>
  <c r="M252" i="9"/>
  <c r="F252" i="9" s="1"/>
  <c r="L252" i="9"/>
  <c r="E252" i="9"/>
  <c r="B252" i="9"/>
  <c r="M251" i="9"/>
  <c r="L251" i="9"/>
  <c r="F251" i="9"/>
  <c r="E251" i="9"/>
  <c r="B251" i="9" s="1"/>
  <c r="M250" i="9"/>
  <c r="L250" i="9"/>
  <c r="F250" i="9"/>
  <c r="B250" i="9" s="1"/>
  <c r="E250" i="9"/>
  <c r="M249" i="9"/>
  <c r="L249" i="9"/>
  <c r="F249" i="9" s="1"/>
  <c r="E249" i="9"/>
  <c r="B249" i="9" s="1"/>
  <c r="M248" i="9"/>
  <c r="F248" i="9" s="1"/>
  <c r="B248" i="9" s="1"/>
  <c r="L248" i="9"/>
  <c r="E248" i="9"/>
  <c r="M247" i="9"/>
  <c r="L247" i="9"/>
  <c r="F247" i="9" s="1"/>
  <c r="E247" i="9"/>
  <c r="M246" i="9"/>
  <c r="L246" i="9"/>
  <c r="F246" i="9"/>
  <c r="B246" i="9" s="1"/>
  <c r="E246" i="9"/>
  <c r="M245" i="9"/>
  <c r="L245" i="9"/>
  <c r="F245" i="9" s="1"/>
  <c r="B245" i="9" s="1"/>
  <c r="E245" i="9"/>
  <c r="M244" i="9"/>
  <c r="F244" i="9" s="1"/>
  <c r="L244" i="9"/>
  <c r="E244" i="9"/>
  <c r="B244" i="9"/>
  <c r="M243" i="9"/>
  <c r="L243" i="9"/>
  <c r="F243" i="9"/>
  <c r="E243" i="9"/>
  <c r="B243" i="9" s="1"/>
  <c r="M242" i="9"/>
  <c r="L242" i="9"/>
  <c r="F242" i="9"/>
  <c r="B242" i="9" s="1"/>
  <c r="E242" i="9"/>
  <c r="M241" i="9"/>
  <c r="L241" i="9"/>
  <c r="F241" i="9" s="1"/>
  <c r="E241" i="9"/>
  <c r="B241" i="9" s="1"/>
  <c r="M240" i="9"/>
  <c r="F240" i="9" s="1"/>
  <c r="B240" i="9" s="1"/>
  <c r="L240" i="9"/>
  <c r="E240" i="9"/>
  <c r="M239" i="9"/>
  <c r="L239" i="9"/>
  <c r="F239" i="9" s="1"/>
  <c r="E239" i="9"/>
  <c r="M238" i="9"/>
  <c r="L238" i="9"/>
  <c r="F238" i="9"/>
  <c r="B238" i="9" s="1"/>
  <c r="E238" i="9"/>
  <c r="M237" i="9"/>
  <c r="L237" i="9"/>
  <c r="F237" i="9" s="1"/>
  <c r="B237" i="9" s="1"/>
  <c r="E237" i="9"/>
  <c r="M236" i="9"/>
  <c r="F236" i="9" s="1"/>
  <c r="L236" i="9"/>
  <c r="E236" i="9"/>
  <c r="B236" i="9"/>
  <c r="M235" i="9"/>
  <c r="L235" i="9"/>
  <c r="F235" i="9"/>
  <c r="E235" i="9"/>
  <c r="B235" i="9" s="1"/>
  <c r="M234" i="9"/>
  <c r="L234" i="9"/>
  <c r="F234" i="9"/>
  <c r="B234" i="9" s="1"/>
  <c r="E234" i="9"/>
  <c r="M233" i="9"/>
  <c r="L233" i="9"/>
  <c r="F233" i="9" s="1"/>
  <c r="E233" i="9"/>
  <c r="B233" i="9" s="1"/>
  <c r="M232" i="9"/>
  <c r="F232" i="9" s="1"/>
  <c r="B232" i="9" s="1"/>
  <c r="L232" i="9"/>
  <c r="E232" i="9"/>
  <c r="M231" i="9"/>
  <c r="L231" i="9"/>
  <c r="F231" i="9" s="1"/>
  <c r="E231" i="9"/>
  <c r="M230" i="9"/>
  <c r="L230" i="9"/>
  <c r="F230" i="9"/>
  <c r="B230" i="9" s="1"/>
  <c r="E230" i="9"/>
  <c r="M229" i="9"/>
  <c r="L229" i="9"/>
  <c r="F229" i="9" s="1"/>
  <c r="B229" i="9" s="1"/>
  <c r="E229" i="9"/>
  <c r="M228" i="9"/>
  <c r="F228" i="9" s="1"/>
  <c r="L228" i="9"/>
  <c r="E228" i="9"/>
  <c r="B228" i="9"/>
  <c r="M227" i="9"/>
  <c r="L227" i="9"/>
  <c r="F227" i="9"/>
  <c r="E227" i="9"/>
  <c r="B227" i="9" s="1"/>
  <c r="M226" i="9"/>
  <c r="L226" i="9"/>
  <c r="F226" i="9"/>
  <c r="B226" i="9" s="1"/>
  <c r="E226" i="9"/>
  <c r="M225" i="9"/>
  <c r="L225" i="9"/>
  <c r="F225" i="9" s="1"/>
  <c r="E225" i="9"/>
  <c r="B225" i="9" s="1"/>
  <c r="M224" i="9"/>
  <c r="F224" i="9" s="1"/>
  <c r="B224" i="9" s="1"/>
  <c r="L224" i="9"/>
  <c r="E224" i="9"/>
  <c r="M223" i="9"/>
  <c r="L223" i="9"/>
  <c r="F223" i="9" s="1"/>
  <c r="E223" i="9"/>
  <c r="M222" i="9"/>
  <c r="F222" i="9" s="1"/>
  <c r="B222" i="9" s="1"/>
  <c r="L222" i="9"/>
  <c r="E222" i="9"/>
  <c r="M221" i="9"/>
  <c r="L221" i="9"/>
  <c r="E221" i="9"/>
  <c r="M220" i="9"/>
  <c r="F220" i="9" s="1"/>
  <c r="B220" i="9" s="1"/>
  <c r="L220" i="9"/>
  <c r="E220" i="9"/>
  <c r="M219" i="9"/>
  <c r="F219" i="9" s="1"/>
  <c r="L219" i="9"/>
  <c r="E219" i="9"/>
  <c r="M218" i="9"/>
  <c r="F218" i="9" s="1"/>
  <c r="B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E157" i="9" s="1"/>
  <c r="B157" i="9" s="1"/>
  <c r="G157" i="9"/>
  <c r="F157" i="9"/>
  <c r="H156" i="9"/>
  <c r="G156" i="9"/>
  <c r="E156" i="9" s="1"/>
  <c r="B156" i="9" s="1"/>
  <c r="F156" i="9"/>
  <c r="H155" i="9"/>
  <c r="G155" i="9"/>
  <c r="F155" i="9"/>
  <c r="E155" i="9"/>
  <c r="B155" i="9" s="1"/>
  <c r="H154" i="9"/>
  <c r="G154" i="9"/>
  <c r="F154" i="9"/>
  <c r="E154" i="9"/>
  <c r="B154" i="9" s="1"/>
  <c r="H153" i="9"/>
  <c r="G153" i="9"/>
  <c r="E153" i="9" s="1"/>
  <c r="B153" i="9" s="1"/>
  <c r="F153" i="9"/>
  <c r="H152" i="9"/>
  <c r="G152" i="9"/>
  <c r="F152" i="9"/>
  <c r="E152" i="9"/>
  <c r="B152" i="9" s="1"/>
  <c r="H151" i="9"/>
  <c r="E151" i="9" s="1"/>
  <c r="B151" i="9" s="1"/>
  <c r="G151" i="9"/>
  <c r="F151" i="9"/>
  <c r="H150" i="9"/>
  <c r="G150" i="9"/>
  <c r="E150" i="9" s="1"/>
  <c r="B150" i="9" s="1"/>
  <c r="F150" i="9"/>
  <c r="H149" i="9"/>
  <c r="E149" i="9" s="1"/>
  <c r="B149" i="9" s="1"/>
  <c r="G149" i="9"/>
  <c r="F149" i="9"/>
  <c r="H148" i="9"/>
  <c r="G148" i="9"/>
  <c r="E148" i="9" s="1"/>
  <c r="B148" i="9" s="1"/>
  <c r="F148" i="9"/>
  <c r="H147" i="9"/>
  <c r="G147" i="9"/>
  <c r="F147" i="9"/>
  <c r="E147" i="9"/>
  <c r="B147" i="9" s="1"/>
  <c r="H146" i="9"/>
  <c r="G146" i="9"/>
  <c r="F146" i="9"/>
  <c r="E146" i="9"/>
  <c r="B146" i="9" s="1"/>
  <c r="H145" i="9"/>
  <c r="G145" i="9"/>
  <c r="E145" i="9" s="1"/>
  <c r="B145" i="9" s="1"/>
  <c r="F145" i="9"/>
  <c r="H144" i="9"/>
  <c r="G144" i="9"/>
  <c r="F144" i="9"/>
  <c r="E144" i="9"/>
  <c r="B144" i="9" s="1"/>
  <c r="F143" i="9"/>
  <c r="H142" i="9"/>
  <c r="G142" i="9"/>
  <c r="F142" i="9"/>
  <c r="E142" i="9"/>
  <c r="H141" i="9"/>
  <c r="E141" i="9" s="1"/>
  <c r="G141" i="9"/>
  <c r="F141" i="9"/>
  <c r="B141" i="9" s="1"/>
  <c r="H140" i="9"/>
  <c r="G140" i="9"/>
  <c r="E140" i="9" s="1"/>
  <c r="B140" i="9" s="1"/>
  <c r="F140" i="9"/>
  <c r="H139" i="9"/>
  <c r="G139" i="9"/>
  <c r="F139" i="9"/>
  <c r="E139" i="9"/>
  <c r="B139" i="9" s="1"/>
  <c r="H138" i="9"/>
  <c r="G138" i="9"/>
  <c r="F138" i="9"/>
  <c r="E138" i="9"/>
  <c r="B138" i="9" s="1"/>
  <c r="H137" i="9"/>
  <c r="G137" i="9"/>
  <c r="E137" i="9" s="1"/>
  <c r="F137" i="9"/>
  <c r="H136" i="9"/>
  <c r="G136" i="9"/>
  <c r="F136" i="9"/>
  <c r="E136" i="9"/>
  <c r="B136" i="9" s="1"/>
  <c r="H135" i="9"/>
  <c r="E135" i="9" s="1"/>
  <c r="G135" i="9"/>
  <c r="F135" i="9"/>
  <c r="B135" i="9"/>
  <c r="H134" i="9"/>
  <c r="G134" i="9"/>
  <c r="F134" i="9"/>
  <c r="E134" i="9"/>
  <c r="H133" i="9"/>
  <c r="E133" i="9" s="1"/>
  <c r="G133" i="9"/>
  <c r="F133" i="9"/>
  <c r="B133" i="9" s="1"/>
  <c r="H132" i="9"/>
  <c r="G132" i="9"/>
  <c r="E132" i="9" s="1"/>
  <c r="B132" i="9" s="1"/>
  <c r="F132" i="9"/>
  <c r="H131" i="9"/>
  <c r="E131" i="9" s="1"/>
  <c r="B131" i="9" s="1"/>
  <c r="G131" i="9"/>
  <c r="F131" i="9"/>
  <c r="H130" i="9"/>
  <c r="G130" i="9"/>
  <c r="F130" i="9"/>
  <c r="E130" i="9"/>
  <c r="B130" i="9" s="1"/>
  <c r="H129" i="9"/>
  <c r="G129" i="9"/>
  <c r="E129" i="9" s="1"/>
  <c r="F129" i="9"/>
  <c r="H128" i="9"/>
  <c r="G128" i="9"/>
  <c r="F128" i="9"/>
  <c r="E128" i="9"/>
  <c r="B128" i="9" s="1"/>
  <c r="H127" i="9"/>
  <c r="E127" i="9" s="1"/>
  <c r="G127" i="9"/>
  <c r="F127" i="9"/>
  <c r="B127" i="9"/>
  <c r="H126" i="9"/>
  <c r="G126" i="9"/>
  <c r="F126" i="9"/>
  <c r="E126" i="9"/>
  <c r="H125" i="9"/>
  <c r="E125" i="9" s="1"/>
  <c r="G125" i="9"/>
  <c r="F125" i="9"/>
  <c r="B125" i="9" s="1"/>
  <c r="H124" i="9"/>
  <c r="G124" i="9"/>
  <c r="E124" i="9" s="1"/>
  <c r="B124" i="9" s="1"/>
  <c r="F124" i="9"/>
  <c r="H123" i="9"/>
  <c r="E123" i="9" s="1"/>
  <c r="B123" i="9" s="1"/>
  <c r="G123" i="9"/>
  <c r="F123" i="9"/>
  <c r="H122" i="9"/>
  <c r="G122" i="9"/>
  <c r="F122" i="9"/>
  <c r="E122" i="9"/>
  <c r="B122" i="9" s="1"/>
  <c r="H121" i="9"/>
  <c r="G121" i="9"/>
  <c r="E121" i="9" s="1"/>
  <c r="F121" i="9"/>
  <c r="H120" i="9"/>
  <c r="G120" i="9"/>
  <c r="F120" i="9"/>
  <c r="E120" i="9"/>
  <c r="B120" i="9" s="1"/>
  <c r="H119" i="9"/>
  <c r="E119" i="9" s="1"/>
  <c r="G119" i="9"/>
  <c r="F119" i="9"/>
  <c r="B119" i="9"/>
  <c r="H118" i="9"/>
  <c r="G118" i="9"/>
  <c r="F118" i="9"/>
  <c r="E118" i="9"/>
  <c r="H117" i="9"/>
  <c r="E117" i="9" s="1"/>
  <c r="G117" i="9"/>
  <c r="F117" i="9"/>
  <c r="B117" i="9" s="1"/>
  <c r="H116" i="9"/>
  <c r="G116" i="9"/>
  <c r="E116" i="9" s="1"/>
  <c r="B116" i="9" s="1"/>
  <c r="F116" i="9"/>
  <c r="H115" i="9"/>
  <c r="E115" i="9" s="1"/>
  <c r="B115" i="9" s="1"/>
  <c r="G115" i="9"/>
  <c r="F115" i="9"/>
  <c r="H114" i="9"/>
  <c r="G114" i="9"/>
  <c r="F114" i="9"/>
  <c r="E114" i="9"/>
  <c r="B114" i="9" s="1"/>
  <c r="H113" i="9"/>
  <c r="G113" i="9"/>
  <c r="E113" i="9" s="1"/>
  <c r="F113" i="9"/>
  <c r="H112" i="9"/>
  <c r="G112" i="9"/>
  <c r="F112" i="9"/>
  <c r="E112" i="9"/>
  <c r="B112" i="9" s="1"/>
  <c r="H111" i="9"/>
  <c r="E111" i="9" s="1"/>
  <c r="G111" i="9"/>
  <c r="F111" i="9"/>
  <c r="B111" i="9"/>
  <c r="H110" i="9"/>
  <c r="G110" i="9"/>
  <c r="F110" i="9"/>
  <c r="E110" i="9"/>
  <c r="H109" i="9"/>
  <c r="E109" i="9" s="1"/>
  <c r="G109" i="9"/>
  <c r="F109" i="9"/>
  <c r="B109" i="9" s="1"/>
  <c r="H108" i="9"/>
  <c r="G108" i="9"/>
  <c r="E108" i="9" s="1"/>
  <c r="B108" i="9" s="1"/>
  <c r="F108" i="9"/>
  <c r="H107" i="9"/>
  <c r="E107" i="9" s="1"/>
  <c r="B107" i="9" s="1"/>
  <c r="G107" i="9"/>
  <c r="F107" i="9"/>
  <c r="H106" i="9"/>
  <c r="G106" i="9"/>
  <c r="F106" i="9"/>
  <c r="E106" i="9"/>
  <c r="B106" i="9" s="1"/>
  <c r="H105" i="9"/>
  <c r="G105" i="9"/>
  <c r="E105" i="9" s="1"/>
  <c r="F105" i="9"/>
  <c r="H104" i="9"/>
  <c r="G104" i="9"/>
  <c r="F104" i="9"/>
  <c r="E104" i="9"/>
  <c r="B104" i="9" s="1"/>
  <c r="H103" i="9"/>
  <c r="E103" i="9" s="1"/>
  <c r="G103" i="9"/>
  <c r="F103" i="9"/>
  <c r="B103" i="9"/>
  <c r="H102" i="9"/>
  <c r="G102" i="9"/>
  <c r="F102" i="9"/>
  <c r="E102" i="9"/>
  <c r="H101" i="9"/>
  <c r="E101" i="9" s="1"/>
  <c r="G101" i="9"/>
  <c r="F101" i="9"/>
  <c r="B101" i="9" s="1"/>
  <c r="H100" i="9"/>
  <c r="G100" i="9"/>
  <c r="E100" i="9" s="1"/>
  <c r="B100" i="9" s="1"/>
  <c r="F100" i="9"/>
  <c r="H99" i="9"/>
  <c r="E99" i="9" s="1"/>
  <c r="B99" i="9" s="1"/>
  <c r="G99" i="9"/>
  <c r="F99" i="9"/>
  <c r="H98" i="9"/>
  <c r="G98" i="9"/>
  <c r="F98" i="9"/>
  <c r="E98" i="9"/>
  <c r="B98" i="9" s="1"/>
  <c r="H97" i="9"/>
  <c r="G97" i="9"/>
  <c r="E97" i="9" s="1"/>
  <c r="B97" i="9" s="1"/>
  <c r="F97" i="9"/>
  <c r="H96" i="9"/>
  <c r="G96" i="9"/>
  <c r="F96" i="9"/>
  <c r="E96" i="9"/>
  <c r="B96" i="9" s="1"/>
  <c r="H95" i="9"/>
  <c r="E95" i="9" s="1"/>
  <c r="B95" i="9" s="1"/>
  <c r="G95" i="9"/>
  <c r="F95" i="9"/>
  <c r="H94" i="9"/>
  <c r="G94" i="9"/>
  <c r="E94" i="9" s="1"/>
  <c r="B94" i="9" s="1"/>
  <c r="F94" i="9"/>
  <c r="H93" i="9"/>
  <c r="E93" i="9" s="1"/>
  <c r="B93" i="9" s="1"/>
  <c r="G93" i="9"/>
  <c r="F93" i="9"/>
  <c r="H92" i="9"/>
  <c r="G92" i="9"/>
  <c r="F92" i="9"/>
  <c r="H91" i="9"/>
  <c r="G91" i="9"/>
  <c r="E91" i="9" s="1"/>
  <c r="B91" i="9" s="1"/>
  <c r="F91" i="9"/>
  <c r="H90" i="9"/>
  <c r="G90" i="9"/>
  <c r="F90" i="9"/>
  <c r="E90" i="9"/>
  <c r="B90" i="9" s="1"/>
  <c r="H89" i="9"/>
  <c r="G89" i="9"/>
  <c r="E89" i="9" s="1"/>
  <c r="F89" i="9"/>
  <c r="B89" i="9" s="1"/>
  <c r="H88" i="9"/>
  <c r="G88" i="9"/>
  <c r="E88" i="9" s="1"/>
  <c r="B88" i="9" s="1"/>
  <c r="F88" i="9"/>
  <c r="H87" i="9"/>
  <c r="E87" i="9" s="1"/>
  <c r="B87" i="9" s="1"/>
  <c r="G87" i="9"/>
  <c r="F87" i="9"/>
  <c r="H86" i="9"/>
  <c r="G86" i="9"/>
  <c r="E86" i="9" s="1"/>
  <c r="B86" i="9" s="1"/>
  <c r="F86" i="9"/>
  <c r="H85" i="9"/>
  <c r="E85" i="9" s="1"/>
  <c r="B85" i="9" s="1"/>
  <c r="G85" i="9"/>
  <c r="F85" i="9"/>
  <c r="H84" i="9"/>
  <c r="G84" i="9"/>
  <c r="E84" i="9" s="1"/>
  <c r="B84" i="9" s="1"/>
  <c r="F84" i="9"/>
  <c r="H83" i="9"/>
  <c r="G83" i="9"/>
  <c r="F83" i="9"/>
  <c r="H82" i="9"/>
  <c r="G82" i="9"/>
  <c r="F82" i="9"/>
  <c r="E82" i="9"/>
  <c r="B82" i="9" s="1"/>
  <c r="H81" i="9"/>
  <c r="G81" i="9"/>
  <c r="E81" i="9" s="1"/>
  <c r="B81" i="9" s="1"/>
  <c r="F81" i="9"/>
  <c r="H80" i="9"/>
  <c r="G80" i="9"/>
  <c r="F80" i="9"/>
  <c r="E80" i="9"/>
  <c r="B80" i="9" s="1"/>
  <c r="H79" i="9"/>
  <c r="E79" i="9" s="1"/>
  <c r="B79" i="9" s="1"/>
  <c r="G79" i="9"/>
  <c r="F79" i="9"/>
  <c r="H78" i="9"/>
  <c r="G78" i="9"/>
  <c r="E78" i="9" s="1"/>
  <c r="B78" i="9" s="1"/>
  <c r="F78" i="9"/>
  <c r="H77" i="9"/>
  <c r="E77" i="9" s="1"/>
  <c r="B77" i="9" s="1"/>
  <c r="G77" i="9"/>
  <c r="F77" i="9"/>
  <c r="H76" i="9"/>
  <c r="G76" i="9"/>
  <c r="E76" i="9" s="1"/>
  <c r="B76" i="9" s="1"/>
  <c r="F76" i="9"/>
  <c r="H75" i="9"/>
  <c r="G75" i="9"/>
  <c r="E75" i="9" s="1"/>
  <c r="F75" i="9"/>
  <c r="B75" i="9"/>
  <c r="H74" i="9"/>
  <c r="G74" i="9"/>
  <c r="F74" i="9"/>
  <c r="E74" i="9"/>
  <c r="B74" i="9" s="1"/>
  <c r="H73" i="9"/>
  <c r="G73" i="9"/>
  <c r="E73" i="9" s="1"/>
  <c r="F73" i="9"/>
  <c r="B73" i="9" s="1"/>
  <c r="H72" i="9"/>
  <c r="G72" i="9"/>
  <c r="E72" i="9" s="1"/>
  <c r="B72" i="9" s="1"/>
  <c r="F72" i="9"/>
  <c r="H71" i="9"/>
  <c r="E71" i="9" s="1"/>
  <c r="B71" i="9" s="1"/>
  <c r="G71" i="9"/>
  <c r="F71" i="9"/>
  <c r="H70" i="9"/>
  <c r="G70" i="9"/>
  <c r="E70" i="9" s="1"/>
  <c r="B70" i="9" s="1"/>
  <c r="F70" i="9"/>
  <c r="H69" i="9"/>
  <c r="E69" i="9" s="1"/>
  <c r="B69" i="9" s="1"/>
  <c r="G69" i="9"/>
  <c r="F69" i="9"/>
  <c r="H68" i="9"/>
  <c r="G68" i="9"/>
  <c r="E68" i="9" s="1"/>
  <c r="B68" i="9" s="1"/>
  <c r="F68" i="9"/>
  <c r="H67" i="9"/>
  <c r="G67" i="9"/>
  <c r="F67" i="9"/>
  <c r="H66" i="9"/>
  <c r="G66" i="9"/>
  <c r="F66" i="9"/>
  <c r="E66" i="9"/>
  <c r="B66" i="9" s="1"/>
  <c r="H65" i="9"/>
  <c r="G65" i="9"/>
  <c r="E65" i="9" s="1"/>
  <c r="B65" i="9" s="1"/>
  <c r="F65" i="9"/>
  <c r="H64" i="9"/>
  <c r="G64" i="9"/>
  <c r="F64" i="9"/>
  <c r="E64" i="9"/>
  <c r="H63" i="9"/>
  <c r="E63" i="9" s="1"/>
  <c r="B63" i="9" s="1"/>
  <c r="G63" i="9"/>
  <c r="F63" i="9"/>
  <c r="H62" i="9"/>
  <c r="G62" i="9"/>
  <c r="E62" i="9" s="1"/>
  <c r="B62" i="9" s="1"/>
  <c r="F62" i="9"/>
  <c r="H61" i="9"/>
  <c r="E61" i="9" s="1"/>
  <c r="B61" i="9" s="1"/>
  <c r="G61" i="9"/>
  <c r="F61" i="9"/>
  <c r="H60" i="9"/>
  <c r="G60" i="9"/>
  <c r="E60" i="9" s="1"/>
  <c r="B60" i="9" s="1"/>
  <c r="F60" i="9"/>
  <c r="H59" i="9"/>
  <c r="G59" i="9"/>
  <c r="E59" i="9" s="1"/>
  <c r="B59" i="9" s="1"/>
  <c r="F59" i="9"/>
  <c r="H58" i="9"/>
  <c r="G58" i="9"/>
  <c r="F58" i="9"/>
  <c r="E58" i="9"/>
  <c r="B58" i="9" s="1"/>
  <c r="H57" i="9"/>
  <c r="G57" i="9"/>
  <c r="E57" i="9" s="1"/>
  <c r="F57" i="9"/>
  <c r="B57" i="9" s="1"/>
  <c r="H56" i="9"/>
  <c r="G56" i="9"/>
  <c r="E56" i="9" s="1"/>
  <c r="B56" i="9" s="1"/>
  <c r="F56" i="9"/>
  <c r="H55" i="9"/>
  <c r="E55" i="9" s="1"/>
  <c r="B55" i="9" s="1"/>
  <c r="G55" i="9"/>
  <c r="F55" i="9"/>
  <c r="H54" i="9"/>
  <c r="G54" i="9"/>
  <c r="E54" i="9" s="1"/>
  <c r="B54" i="9" s="1"/>
  <c r="F54" i="9"/>
  <c r="H53" i="9"/>
  <c r="E53" i="9" s="1"/>
  <c r="B53" i="9" s="1"/>
  <c r="G53" i="9"/>
  <c r="F53" i="9"/>
  <c r="H52" i="9"/>
  <c r="G52" i="9"/>
  <c r="E52" i="9" s="1"/>
  <c r="B52" i="9" s="1"/>
  <c r="F52" i="9"/>
  <c r="H51" i="9"/>
  <c r="G51" i="9"/>
  <c r="F51" i="9"/>
  <c r="H50" i="9"/>
  <c r="G50" i="9"/>
  <c r="F50" i="9"/>
  <c r="E50" i="9"/>
  <c r="B50" i="9" s="1"/>
  <c r="H49" i="9"/>
  <c r="G49" i="9"/>
  <c r="E49" i="9" s="1"/>
  <c r="B49" i="9" s="1"/>
  <c r="F49" i="9"/>
  <c r="H48" i="9"/>
  <c r="G48" i="9"/>
  <c r="F48" i="9"/>
  <c r="E48" i="9"/>
  <c r="H47" i="9"/>
  <c r="E47" i="9" s="1"/>
  <c r="B47" i="9" s="1"/>
  <c r="G47" i="9"/>
  <c r="F47" i="9"/>
  <c r="H46" i="9"/>
  <c r="G46" i="9"/>
  <c r="E46" i="9" s="1"/>
  <c r="B46" i="9" s="1"/>
  <c r="F46" i="9"/>
  <c r="H45" i="9"/>
  <c r="E45" i="9" s="1"/>
  <c r="B45" i="9" s="1"/>
  <c r="G45" i="9"/>
  <c r="F45" i="9"/>
  <c r="H44" i="9"/>
  <c r="G44" i="9"/>
  <c r="F44" i="9"/>
  <c r="H43" i="9"/>
  <c r="G43" i="9"/>
  <c r="F43" i="9"/>
  <c r="H42" i="9"/>
  <c r="E42" i="9" s="1"/>
  <c r="B42" i="9" s="1"/>
  <c r="G42" i="9"/>
  <c r="F42" i="9"/>
  <c r="H41" i="9"/>
  <c r="G41" i="9"/>
  <c r="F41" i="9"/>
  <c r="H40" i="9"/>
  <c r="G40" i="9"/>
  <c r="F40" i="9"/>
  <c r="H39" i="9"/>
  <c r="E39" i="9" s="1"/>
  <c r="B39" i="9" s="1"/>
  <c r="G39" i="9"/>
  <c r="F39" i="9"/>
  <c r="H38" i="9"/>
  <c r="G38" i="9"/>
  <c r="F38" i="9"/>
  <c r="H37" i="9"/>
  <c r="G37" i="9"/>
  <c r="E37" i="9" s="1"/>
  <c r="B37" i="9" s="1"/>
  <c r="F37" i="9"/>
  <c r="H36" i="9"/>
  <c r="E36" i="9" s="1"/>
  <c r="G36" i="9"/>
  <c r="F36" i="9"/>
  <c r="B36" i="9"/>
  <c r="H35" i="9"/>
  <c r="E35" i="9" s="1"/>
  <c r="B35" i="9" s="1"/>
  <c r="G35" i="9"/>
  <c r="F35" i="9"/>
  <c r="H34" i="9"/>
  <c r="G34" i="9"/>
  <c r="F34" i="9"/>
  <c r="E34" i="9"/>
  <c r="H33" i="9"/>
  <c r="G33" i="9"/>
  <c r="F33" i="9"/>
  <c r="H32" i="9"/>
  <c r="G32" i="9"/>
  <c r="F32" i="9"/>
  <c r="H31" i="9"/>
  <c r="E31" i="9" s="1"/>
  <c r="B31" i="9" s="1"/>
  <c r="G31" i="9"/>
  <c r="F31" i="9"/>
  <c r="H30" i="9"/>
  <c r="E30" i="9" s="1"/>
  <c r="B30" i="9" s="1"/>
  <c r="G30" i="9"/>
  <c r="F30" i="9"/>
  <c r="H29" i="9"/>
  <c r="G29" i="9"/>
  <c r="F29" i="9"/>
  <c r="E29" i="9"/>
  <c r="B29" i="9" s="1"/>
  <c r="H28" i="9"/>
  <c r="G28" i="9"/>
  <c r="E28" i="9" s="1"/>
  <c r="B28" i="9" s="1"/>
  <c r="F28" i="9"/>
  <c r="H27" i="9"/>
  <c r="G27" i="9"/>
  <c r="F27" i="9"/>
  <c r="H26" i="9"/>
  <c r="G26" i="9"/>
  <c r="F26" i="9"/>
  <c r="E26" i="9"/>
  <c r="B26" i="9" s="1"/>
  <c r="H25" i="9"/>
  <c r="G25" i="9"/>
  <c r="E25" i="9" s="1"/>
  <c r="B25" i="9" s="1"/>
  <c r="F25" i="9"/>
  <c r="H24" i="9"/>
  <c r="G24" i="9"/>
  <c r="E24" i="9" s="1"/>
  <c r="B24" i="9" s="1"/>
  <c r="F24" i="9"/>
  <c r="H23" i="9"/>
  <c r="E23" i="9" s="1"/>
  <c r="G23" i="9"/>
  <c r="F23" i="9"/>
  <c r="B23" i="9"/>
  <c r="H22" i="9"/>
  <c r="E22" i="9" s="1"/>
  <c r="B22" i="9" s="1"/>
  <c r="G22" i="9"/>
  <c r="F22" i="9"/>
  <c r="F21" i="9"/>
  <c r="F4" i="9"/>
  <c r="O3" i="9"/>
  <c r="G275" i="9" s="1"/>
  <c r="E275" i="9" s="1"/>
  <c r="I3" i="9"/>
  <c r="H3" i="9"/>
  <c r="G3" i="9"/>
  <c r="D101" i="8"/>
  <c r="I36" i="3" s="1"/>
  <c r="D95" i="8"/>
  <c r="D90" i="8"/>
  <c r="C1565" i="1" s="1"/>
  <c r="H1565" i="1" s="1"/>
  <c r="D85" i="8"/>
  <c r="C1560" i="1" s="1"/>
  <c r="G1560" i="1" s="1"/>
  <c r="D80" i="8"/>
  <c r="C1555" i="1" s="1"/>
  <c r="H1555" i="1" s="1"/>
  <c r="D75" i="8"/>
  <c r="D70" i="8"/>
  <c r="D65" i="8"/>
  <c r="D60" i="8"/>
  <c r="C1535" i="1" s="1"/>
  <c r="H1535" i="1" s="1"/>
  <c r="D55" i="8"/>
  <c r="C1530" i="1" s="1"/>
  <c r="D50" i="8"/>
  <c r="C1525" i="1" s="1"/>
  <c r="H1525" i="1" s="1"/>
  <c r="D44" i="8"/>
  <c r="D36" i="8"/>
  <c r="D26" i="8"/>
  <c r="D24" i="8" s="1"/>
  <c r="D18" i="8"/>
  <c r="D8" i="8"/>
  <c r="D6" i="8" s="1"/>
  <c r="C1481" i="1" s="1"/>
  <c r="G1481" i="1" s="1"/>
  <c r="E44" i="7"/>
  <c r="D44" i="7"/>
  <c r="E39" i="7"/>
  <c r="E38" i="7" s="1"/>
  <c r="I31" i="3" s="1"/>
  <c r="D39" i="7"/>
  <c r="D38" i="7" s="1"/>
  <c r="E30" i="7"/>
  <c r="D30" i="7"/>
  <c r="E23" i="7"/>
  <c r="E22" i="7" s="1"/>
  <c r="D23" i="7"/>
  <c r="E14" i="7"/>
  <c r="D14" i="7"/>
  <c r="E7" i="7"/>
  <c r="D7" i="7"/>
  <c r="D6" i="7" s="1"/>
  <c r="E6" i="7"/>
  <c r="E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F118" i="6" s="1"/>
  <c r="D118" i="6"/>
  <c r="F117" i="6"/>
  <c r="F116" i="6"/>
  <c r="F115"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F250" i="5"/>
  <c r="E250" i="5"/>
  <c r="D250" i="5"/>
  <c r="F249" i="5"/>
  <c r="F248" i="5"/>
  <c r="F247" i="5"/>
  <c r="E246" i="5"/>
  <c r="E245" i="5" s="1"/>
  <c r="D246" i="5"/>
  <c r="F244" i="5"/>
  <c r="F243" i="5"/>
  <c r="E242" i="5"/>
  <c r="D242" i="5"/>
  <c r="F241" i="5"/>
  <c r="F240" i="5"/>
  <c r="F239" i="5"/>
  <c r="E239" i="5"/>
  <c r="E238" i="5"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E190" i="5"/>
  <c r="H310" i="9" s="1"/>
  <c r="D190" i="5"/>
  <c r="F189" i="5"/>
  <c r="F188" i="5"/>
  <c r="F187" i="5"/>
  <c r="F186" i="5"/>
  <c r="F185" i="5"/>
  <c r="F184" i="5"/>
  <c r="F183" i="5"/>
  <c r="F182" i="5"/>
  <c r="F181" i="5"/>
  <c r="F180" i="5"/>
  <c r="E180" i="5"/>
  <c r="D180" i="5"/>
  <c r="D177" i="5" s="1"/>
  <c r="F179" i="5"/>
  <c r="F178" i="5"/>
  <c r="E177" i="5"/>
  <c r="F177" i="5"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G291" i="9" s="1"/>
  <c r="F148" i="5"/>
  <c r="F147" i="5"/>
  <c r="E146" i="5"/>
  <c r="D146" i="5"/>
  <c r="F146" i="5" s="1"/>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E87" i="5"/>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997" i="1" s="1"/>
  <c r="H997" i="1"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F473" i="4"/>
  <c r="E473" i="4"/>
  <c r="D473" i="4"/>
  <c r="D472" i="4" s="1"/>
  <c r="F472" i="4" s="1"/>
  <c r="E472" i="4"/>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F418" i="4" s="1"/>
  <c r="D418" i="4"/>
  <c r="F417" i="4"/>
  <c r="E417" i="4"/>
  <c r="D412" i="1" s="1"/>
  <c r="H412" i="1" s="1"/>
  <c r="D417" i="4"/>
  <c r="E416" i="4"/>
  <c r="D416" i="4"/>
  <c r="D643" i="4" s="1"/>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E356" i="4"/>
  <c r="F356" i="4" s="1"/>
  <c r="D356" i="4"/>
  <c r="F355" i="4"/>
  <c r="F354" i="4"/>
  <c r="F353" i="4"/>
  <c r="F352" i="4"/>
  <c r="E352" i="4"/>
  <c r="D352" i="4"/>
  <c r="D351" i="4"/>
  <c r="D350" i="4" s="1"/>
  <c r="F349" i="4"/>
  <c r="F348" i="4"/>
  <c r="E348" i="4"/>
  <c r="D348" i="4"/>
  <c r="F347" i="4"/>
  <c r="F346" i="4"/>
  <c r="F345" i="4"/>
  <c r="E345" i="4"/>
  <c r="D345" i="4"/>
  <c r="D344" i="4" s="1"/>
  <c r="F344" i="4" s="1"/>
  <c r="E344" i="4"/>
  <c r="D339" i="1"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F312" i="4" s="1"/>
  <c r="D312" i="4"/>
  <c r="D311" i="4"/>
  <c r="F310" i="4"/>
  <c r="F309" i="4"/>
  <c r="F308" i="4"/>
  <c r="F307" i="4"/>
  <c r="F306" i="4"/>
  <c r="F305" i="4"/>
  <c r="F304" i="4"/>
  <c r="E304" i="4"/>
  <c r="D304" i="4"/>
  <c r="F303" i="4"/>
  <c r="F302" i="4"/>
  <c r="F301" i="4"/>
  <c r="F300" i="4"/>
  <c r="E300" i="4"/>
  <c r="E299" i="4" s="1"/>
  <c r="D300" i="4"/>
  <c r="F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59" i="1" s="1"/>
  <c r="D264" i="4"/>
  <c r="F262" i="4"/>
  <c r="F261" i="4"/>
  <c r="F260" i="4"/>
  <c r="F259" i="4"/>
  <c r="E259" i="4"/>
  <c r="D255" i="1" s="1"/>
  <c r="D259" i="4"/>
  <c r="F258" i="4"/>
  <c r="F257" i="4"/>
  <c r="F256" i="4"/>
  <c r="F255" i="4"/>
  <c r="F254" i="4"/>
  <c r="F253" i="4"/>
  <c r="E253" i="4"/>
  <c r="E252" i="4" s="1"/>
  <c r="D248" i="1"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F219" i="4"/>
  <c r="E219" i="4"/>
  <c r="D219" i="4"/>
  <c r="F218" i="4"/>
  <c r="F217" i="4"/>
  <c r="E216" i="4"/>
  <c r="E215" i="4" s="1"/>
  <c r="D216" i="4"/>
  <c r="F216" i="4" s="1"/>
  <c r="F214" i="4"/>
  <c r="F213" i="4"/>
  <c r="F212" i="4"/>
  <c r="F211" i="4"/>
  <c r="F210" i="4"/>
  <c r="E210" i="4"/>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F164" i="4"/>
  <c r="E164" i="4"/>
  <c r="D164" i="4"/>
  <c r="D163" i="4" s="1"/>
  <c r="F162" i="4"/>
  <c r="F161" i="4"/>
  <c r="F160" i="4"/>
  <c r="E159" i="4"/>
  <c r="D159" i="4"/>
  <c r="F158" i="4"/>
  <c r="F157" i="4"/>
  <c r="F156" i="4"/>
  <c r="F155" i="4"/>
  <c r="F154" i="4"/>
  <c r="E153" i="4"/>
  <c r="E152" i="4" s="1"/>
  <c r="D148" i="1" s="1"/>
  <c r="D153" i="4"/>
  <c r="F153" i="4" s="1"/>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C130" i="1" s="1"/>
  <c r="F132" i="4"/>
  <c r="F131" i="4"/>
  <c r="F130" i="4"/>
  <c r="F129" i="4"/>
  <c r="E128" i="4"/>
  <c r="F128" i="4" s="1"/>
  <c r="D128" i="4"/>
  <c r="F127" i="4"/>
  <c r="F126" i="4"/>
  <c r="F125" i="4"/>
  <c r="E125" i="4"/>
  <c r="D125" i="4"/>
  <c r="D124" i="4"/>
  <c r="F123" i="4"/>
  <c r="F122" i="4"/>
  <c r="F121" i="4"/>
  <c r="E120" i="4"/>
  <c r="D120" i="4"/>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D82" i="4"/>
  <c r="F82" i="4" s="1"/>
  <c r="F81" i="4"/>
  <c r="F80" i="4"/>
  <c r="F79" i="4"/>
  <c r="F78"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4" i="4" s="1"/>
  <c r="F53" i="4"/>
  <c r="F52" i="4"/>
  <c r="E51" i="4"/>
  <c r="E50" i="4" s="1"/>
  <c r="D46" i="1" s="1"/>
  <c r="D51" i="4"/>
  <c r="F51" i="4" s="1"/>
  <c r="F49" i="4"/>
  <c r="F48" i="4"/>
  <c r="F47" i="4"/>
  <c r="F46" i="4"/>
  <c r="F45" i="4"/>
  <c r="E45" i="4"/>
  <c r="E44" i="4" s="1"/>
  <c r="D45" i="4"/>
  <c r="F44" i="4"/>
  <c r="D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G163" i="9" s="1"/>
  <c r="E163" i="9" s="1"/>
  <c r="B163" i="9" s="1"/>
  <c r="F16" i="4"/>
  <c r="F15" i="4"/>
  <c r="F14" i="4"/>
  <c r="F13" i="4"/>
  <c r="F12" i="4"/>
  <c r="F11" i="4"/>
  <c r="F10" i="4"/>
  <c r="F9" i="4"/>
  <c r="F8" i="4"/>
  <c r="E8" i="4"/>
  <c r="D8" i="4"/>
  <c r="E7" i="4"/>
  <c r="G36" i="3"/>
  <c r="B36" i="3"/>
  <c r="G35" i="3"/>
  <c r="B35" i="3"/>
  <c r="G34" i="3"/>
  <c r="B34" i="3"/>
  <c r="I33" i="3"/>
  <c r="G33" i="3"/>
  <c r="B33" i="3"/>
  <c r="I32" i="3"/>
  <c r="H32" i="3"/>
  <c r="G32" i="3"/>
  <c r="B32" i="3"/>
  <c r="H31" i="3"/>
  <c r="G31" i="3"/>
  <c r="B31" i="3"/>
  <c r="I30" i="3"/>
  <c r="G30" i="3"/>
  <c r="B30" i="3"/>
  <c r="I29"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H1577" i="1" s="1"/>
  <c r="C1575" i="1"/>
  <c r="H1575" i="1" s="1"/>
  <c r="C1574" i="1"/>
  <c r="C1573" i="1"/>
  <c r="H1573" i="1" s="1"/>
  <c r="H1572" i="1"/>
  <c r="G1572" i="1"/>
  <c r="C1572" i="1"/>
  <c r="H1571" i="1"/>
  <c r="G1571" i="1"/>
  <c r="C1571" i="1"/>
  <c r="C1570" i="1"/>
  <c r="H1569" i="1"/>
  <c r="C1569" i="1"/>
  <c r="G1569" i="1" s="1"/>
  <c r="C1568" i="1"/>
  <c r="G1568" i="1" s="1"/>
  <c r="C1567" i="1"/>
  <c r="H1567" i="1" s="1"/>
  <c r="C1566" i="1"/>
  <c r="C1564" i="1"/>
  <c r="G1564" i="1" s="1"/>
  <c r="C1563" i="1"/>
  <c r="H1563" i="1" s="1"/>
  <c r="C1562" i="1"/>
  <c r="C1561" i="1"/>
  <c r="H1561" i="1" s="1"/>
  <c r="C1559" i="1"/>
  <c r="H1559" i="1" s="1"/>
  <c r="C1558" i="1"/>
  <c r="C1557" i="1"/>
  <c r="H1557" i="1" s="1"/>
  <c r="H1556" i="1"/>
  <c r="G1556" i="1"/>
  <c r="C1556" i="1"/>
  <c r="G1555" i="1"/>
  <c r="C1554" i="1"/>
  <c r="H1553" i="1"/>
  <c r="G1553" i="1"/>
  <c r="C1553" i="1"/>
  <c r="H1552" i="1"/>
  <c r="C1552" i="1"/>
  <c r="G1552" i="1" s="1"/>
  <c r="C1551" i="1"/>
  <c r="H1551" i="1" s="1"/>
  <c r="C1550" i="1"/>
  <c r="C1549" i="1"/>
  <c r="H1549" i="1" s="1"/>
  <c r="H1548" i="1"/>
  <c r="G1548" i="1"/>
  <c r="C1548" i="1"/>
  <c r="H1547" i="1"/>
  <c r="G1547" i="1"/>
  <c r="C1547" i="1"/>
  <c r="C1546" i="1"/>
  <c r="H1545" i="1"/>
  <c r="G1545" i="1"/>
  <c r="C1545" i="1"/>
  <c r="H1544" i="1"/>
  <c r="C1544" i="1"/>
  <c r="G1544" i="1" s="1"/>
  <c r="C1543" i="1"/>
  <c r="H1543" i="1" s="1"/>
  <c r="C1542" i="1"/>
  <c r="C1541" i="1"/>
  <c r="H1541" i="1" s="1"/>
  <c r="H1540" i="1"/>
  <c r="G1540" i="1"/>
  <c r="C1540" i="1"/>
  <c r="H1539" i="1"/>
  <c r="G1539" i="1"/>
  <c r="C1539" i="1"/>
  <c r="C1538" i="1"/>
  <c r="C1537" i="1"/>
  <c r="G1537" i="1" s="1"/>
  <c r="C1536" i="1"/>
  <c r="G1536" i="1" s="1"/>
  <c r="C1534" i="1"/>
  <c r="C1533" i="1"/>
  <c r="H1533" i="1" s="1"/>
  <c r="H1532" i="1"/>
  <c r="G1532" i="1"/>
  <c r="C1532" i="1"/>
  <c r="C1531" i="1"/>
  <c r="H1531" i="1" s="1"/>
  <c r="C1529" i="1"/>
  <c r="H1529" i="1" s="1"/>
  <c r="C1528" i="1"/>
  <c r="G1528" i="1" s="1"/>
  <c r="C1527" i="1"/>
  <c r="H1527" i="1" s="1"/>
  <c r="C1526" i="1"/>
  <c r="H1523" i="1"/>
  <c r="G1523" i="1"/>
  <c r="C1523" i="1"/>
  <c r="C1522" i="1"/>
  <c r="H1521" i="1"/>
  <c r="G1521" i="1"/>
  <c r="C1521" i="1"/>
  <c r="H1520" i="1"/>
  <c r="C1520" i="1"/>
  <c r="G1520" i="1" s="1"/>
  <c r="C1519" i="1"/>
  <c r="H1519" i="1" s="1"/>
  <c r="H1516" i="1"/>
  <c r="G1516" i="1"/>
  <c r="C1516" i="1"/>
  <c r="H1515" i="1"/>
  <c r="G1515" i="1"/>
  <c r="C1515" i="1"/>
  <c r="C1514" i="1"/>
  <c r="H1513" i="1"/>
  <c r="G1513" i="1"/>
  <c r="C1513" i="1"/>
  <c r="H1512" i="1"/>
  <c r="C1512" i="1"/>
  <c r="G1512" i="1" s="1"/>
  <c r="G1511" i="1"/>
  <c r="C1511" i="1"/>
  <c r="H1511" i="1" s="1"/>
  <c r="C1510" i="1"/>
  <c r="C1509" i="1"/>
  <c r="H1509" i="1" s="1"/>
  <c r="H1508" i="1"/>
  <c r="G1508" i="1"/>
  <c r="C1508" i="1"/>
  <c r="H1507" i="1"/>
  <c r="G1507" i="1"/>
  <c r="C1507" i="1"/>
  <c r="C1506" i="1"/>
  <c r="H1505" i="1"/>
  <c r="C1505" i="1"/>
  <c r="G1505" i="1" s="1"/>
  <c r="H1504" i="1"/>
  <c r="C1504" i="1"/>
  <c r="G1504" i="1" s="1"/>
  <c r="C1503" i="1"/>
  <c r="H1503" i="1" s="1"/>
  <c r="C1502" i="1"/>
  <c r="C1501" i="1"/>
  <c r="H1501" i="1" s="1"/>
  <c r="C1500" i="1"/>
  <c r="H1500" i="1" s="1"/>
  <c r="C1499" i="1"/>
  <c r="H1499" i="1" s="1"/>
  <c r="C1498" i="1"/>
  <c r="H1497" i="1"/>
  <c r="C1497" i="1"/>
  <c r="G1497" i="1" s="1"/>
  <c r="H1496" i="1"/>
  <c r="C1496" i="1"/>
  <c r="G1496" i="1" s="1"/>
  <c r="C1495" i="1"/>
  <c r="H1495" i="1" s="1"/>
  <c r="C1494" i="1"/>
  <c r="C1493" i="1"/>
  <c r="C1492" i="1"/>
  <c r="H1492" i="1" s="1"/>
  <c r="C1491" i="1"/>
  <c r="H1491" i="1" s="1"/>
  <c r="C1490" i="1"/>
  <c r="H1490" i="1" s="1"/>
  <c r="H1489" i="1"/>
  <c r="C1489" i="1"/>
  <c r="G1489" i="1" s="1"/>
  <c r="H1488" i="1"/>
  <c r="C1488" i="1"/>
  <c r="G1488" i="1" s="1"/>
  <c r="H1487" i="1"/>
  <c r="G1487" i="1"/>
  <c r="C1487" i="1"/>
  <c r="C1486" i="1"/>
  <c r="C1485" i="1"/>
  <c r="C1484" i="1"/>
  <c r="H1484" i="1" s="1"/>
  <c r="C1483" i="1"/>
  <c r="H1483" i="1" s="1"/>
  <c r="C1482" i="1"/>
  <c r="H1482" i="1" s="1"/>
  <c r="H1480" i="1"/>
  <c r="C1480" i="1"/>
  <c r="G1480" i="1" s="1"/>
  <c r="D1479" i="1"/>
  <c r="J1479" i="1" s="1"/>
  <c r="C1479" i="1"/>
  <c r="H1478" i="1"/>
  <c r="G1478" i="1"/>
  <c r="I1478" i="1" s="1"/>
  <c r="D1478" i="1"/>
  <c r="C1478" i="1"/>
  <c r="J1478" i="1" s="1"/>
  <c r="D1477" i="1"/>
  <c r="C1477" i="1"/>
  <c r="J1477" i="1" s="1"/>
  <c r="J1476" i="1"/>
  <c r="H1476" i="1"/>
  <c r="G1476" i="1"/>
  <c r="D1476" i="1"/>
  <c r="C1476" i="1"/>
  <c r="H1475" i="1"/>
  <c r="G1475" i="1"/>
  <c r="D1475" i="1"/>
  <c r="C1475" i="1"/>
  <c r="J1474" i="1"/>
  <c r="G1474" i="1"/>
  <c r="I1474" i="1" s="1"/>
  <c r="D1474" i="1"/>
  <c r="C1474" i="1"/>
  <c r="H1474" i="1" s="1"/>
  <c r="J1473" i="1"/>
  <c r="D1473" i="1"/>
  <c r="C1473" i="1"/>
  <c r="H1473" i="1" s="1"/>
  <c r="H1472" i="1"/>
  <c r="D1472" i="1"/>
  <c r="C1472" i="1"/>
  <c r="G1472" i="1" s="1"/>
  <c r="I1472" i="1" s="1"/>
  <c r="D1471" i="1"/>
  <c r="C1471" i="1"/>
  <c r="J1471" i="1" s="1"/>
  <c r="H1470" i="1"/>
  <c r="G1470" i="1"/>
  <c r="D1470" i="1"/>
  <c r="C1470" i="1"/>
  <c r="D1469" i="1"/>
  <c r="C1469" i="1"/>
  <c r="H1469" i="1" s="1"/>
  <c r="D1468" i="1"/>
  <c r="C1468" i="1"/>
  <c r="H1468" i="1" s="1"/>
  <c r="H1467" i="1"/>
  <c r="D1467" i="1"/>
  <c r="C1467" i="1"/>
  <c r="G1467" i="1" s="1"/>
  <c r="I1467" i="1" s="1"/>
  <c r="D1466" i="1"/>
  <c r="G1466" i="1" s="1"/>
  <c r="C1466" i="1"/>
  <c r="J1466" i="1" s="1"/>
  <c r="D1465" i="1"/>
  <c r="H1465" i="1" s="1"/>
  <c r="C1465" i="1"/>
  <c r="D1464" i="1"/>
  <c r="H1464" i="1" s="1"/>
  <c r="C1464" i="1"/>
  <c r="J1463" i="1"/>
  <c r="H1463" i="1"/>
  <c r="G1463" i="1"/>
  <c r="I1463" i="1" s="1"/>
  <c r="D1463" i="1"/>
  <c r="C1463" i="1"/>
  <c r="D1462" i="1"/>
  <c r="C1462" i="1"/>
  <c r="J1462" i="1" s="1"/>
  <c r="D1461" i="1"/>
  <c r="C1461" i="1"/>
  <c r="H1461" i="1" s="1"/>
  <c r="J1460" i="1"/>
  <c r="H1460" i="1"/>
  <c r="G1460" i="1"/>
  <c r="I1460" i="1" s="1"/>
  <c r="D1460" i="1"/>
  <c r="C1460" i="1"/>
  <c r="D1459" i="1"/>
  <c r="C1459" i="1"/>
  <c r="J1459" i="1" s="1"/>
  <c r="D1458" i="1"/>
  <c r="J1458" i="1" s="1"/>
  <c r="C1458" i="1"/>
  <c r="D1457" i="1"/>
  <c r="C1457" i="1"/>
  <c r="H1457" i="1" s="1"/>
  <c r="D1456" i="1"/>
  <c r="C1456" i="1"/>
  <c r="J1456" i="1" s="1"/>
  <c r="D1455" i="1"/>
  <c r="C1455" i="1"/>
  <c r="J1455" i="1" s="1"/>
  <c r="D1454" i="1"/>
  <c r="C1454" i="1"/>
  <c r="H1454" i="1" s="1"/>
  <c r="D1453" i="1"/>
  <c r="D1452" i="1"/>
  <c r="J1452" i="1" s="1"/>
  <c r="C1452" i="1"/>
  <c r="D1451" i="1"/>
  <c r="J1451" i="1" s="1"/>
  <c r="C1451" i="1"/>
  <c r="H1451" i="1" s="1"/>
  <c r="J1450" i="1"/>
  <c r="H1450" i="1"/>
  <c r="G1450" i="1"/>
  <c r="I1450" i="1" s="1"/>
  <c r="D1450" i="1"/>
  <c r="C1450" i="1"/>
  <c r="D1449" i="1"/>
  <c r="C1449" i="1"/>
  <c r="J1449" i="1" s="1"/>
  <c r="D1448" i="1"/>
  <c r="J1448" i="1" s="1"/>
  <c r="C1448" i="1"/>
  <c r="J1447" i="1"/>
  <c r="D1447" i="1"/>
  <c r="C1447" i="1"/>
  <c r="H1447" i="1" s="1"/>
  <c r="J1446" i="1"/>
  <c r="H1446" i="1"/>
  <c r="G1446" i="1"/>
  <c r="I1446" i="1" s="1"/>
  <c r="D1446" i="1"/>
  <c r="C1446" i="1"/>
  <c r="G1445" i="1"/>
  <c r="D1445" i="1"/>
  <c r="C1445" i="1"/>
  <c r="J1445" i="1" s="1"/>
  <c r="J1444" i="1"/>
  <c r="D1444" i="1"/>
  <c r="C1444" i="1"/>
  <c r="H1444" i="1" s="1"/>
  <c r="H1443" i="1"/>
  <c r="D1443" i="1"/>
  <c r="C1443" i="1"/>
  <c r="G1443" i="1" s="1"/>
  <c r="I1443" i="1" s="1"/>
  <c r="D1442" i="1"/>
  <c r="J1442" i="1" s="1"/>
  <c r="C1442" i="1"/>
  <c r="H1442" i="1" s="1"/>
  <c r="G1441" i="1"/>
  <c r="D1441" i="1"/>
  <c r="C1441" i="1"/>
  <c r="J1441" i="1" s="1"/>
  <c r="J1440" i="1"/>
  <c r="D1440" i="1"/>
  <c r="C1440" i="1"/>
  <c r="H1440" i="1" s="1"/>
  <c r="H1439" i="1"/>
  <c r="D1439" i="1"/>
  <c r="C1439" i="1"/>
  <c r="G1439" i="1" s="1"/>
  <c r="I1439" i="1" s="1"/>
  <c r="G1438" i="1"/>
  <c r="D1438" i="1"/>
  <c r="C1438" i="1"/>
  <c r="H1438" i="1" s="1"/>
  <c r="H1437" i="1"/>
  <c r="D1437" i="1"/>
  <c r="C1437" i="1"/>
  <c r="G1437" i="1" s="1"/>
  <c r="D1436" i="1"/>
  <c r="G1434" i="1"/>
  <c r="D1434" i="1"/>
  <c r="C1434" i="1"/>
  <c r="H1434" i="1" s="1"/>
  <c r="H1433" i="1"/>
  <c r="D1433" i="1"/>
  <c r="C1433" i="1"/>
  <c r="G1433" i="1" s="1"/>
  <c r="G1432" i="1"/>
  <c r="D1432" i="1"/>
  <c r="C1432" i="1"/>
  <c r="H1432" i="1" s="1"/>
  <c r="H1431" i="1"/>
  <c r="D1431" i="1"/>
  <c r="C1431" i="1"/>
  <c r="G1431" i="1" s="1"/>
  <c r="G1430" i="1"/>
  <c r="D1430" i="1"/>
  <c r="C1430" i="1"/>
  <c r="H1430" i="1" s="1"/>
  <c r="H1429" i="1"/>
  <c r="D1429" i="1"/>
  <c r="C1429" i="1"/>
  <c r="G1429" i="1" s="1"/>
  <c r="G1428" i="1"/>
  <c r="D1428" i="1"/>
  <c r="C1428" i="1"/>
  <c r="H1428" i="1" s="1"/>
  <c r="H1427" i="1"/>
  <c r="D1427" i="1"/>
  <c r="C1427" i="1"/>
  <c r="G1427" i="1" s="1"/>
  <c r="G1426" i="1"/>
  <c r="D1426" i="1"/>
  <c r="C1426" i="1"/>
  <c r="H1426" i="1" s="1"/>
  <c r="H1425" i="1"/>
  <c r="D1425" i="1"/>
  <c r="C1425" i="1"/>
  <c r="G1425" i="1" s="1"/>
  <c r="G1424" i="1"/>
  <c r="D1424" i="1"/>
  <c r="C1424" i="1"/>
  <c r="H1424" i="1" s="1"/>
  <c r="H1423" i="1"/>
  <c r="D1423" i="1"/>
  <c r="C1423" i="1"/>
  <c r="G1423" i="1" s="1"/>
  <c r="G1422" i="1"/>
  <c r="D1422" i="1"/>
  <c r="C1422" i="1"/>
  <c r="H1422" i="1" s="1"/>
  <c r="H1421" i="1"/>
  <c r="D1421" i="1"/>
  <c r="C1421" i="1"/>
  <c r="G1421" i="1" s="1"/>
  <c r="G1420" i="1"/>
  <c r="D1420" i="1"/>
  <c r="C1420" i="1"/>
  <c r="H1420" i="1" s="1"/>
  <c r="H1419" i="1"/>
  <c r="G1419" i="1"/>
  <c r="D1419" i="1"/>
  <c r="C1419" i="1"/>
  <c r="G1418" i="1"/>
  <c r="D1418" i="1"/>
  <c r="C1418" i="1"/>
  <c r="H1418" i="1" s="1"/>
  <c r="H1417" i="1"/>
  <c r="G1417" i="1"/>
  <c r="D1417" i="1"/>
  <c r="C1417" i="1"/>
  <c r="G1416" i="1"/>
  <c r="D1416" i="1"/>
  <c r="C1416" i="1"/>
  <c r="H1416" i="1" s="1"/>
  <c r="H1415" i="1"/>
  <c r="G1415" i="1"/>
  <c r="D1415" i="1"/>
  <c r="C1415" i="1"/>
  <c r="D1414" i="1"/>
  <c r="G1414" i="1" s="1"/>
  <c r="C1414" i="1"/>
  <c r="H1413" i="1"/>
  <c r="G1413" i="1"/>
  <c r="D1413" i="1"/>
  <c r="C1413" i="1"/>
  <c r="C1412" i="1"/>
  <c r="H1411" i="1"/>
  <c r="G1411" i="1"/>
  <c r="D1411" i="1"/>
  <c r="C1411" i="1"/>
  <c r="G1410" i="1"/>
  <c r="D1410" i="1"/>
  <c r="C1410" i="1"/>
  <c r="H1410" i="1" s="1"/>
  <c r="H1409" i="1"/>
  <c r="G1409"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G1274" i="1"/>
  <c r="D1274" i="1"/>
  <c r="H1274" i="1" s="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H1265" i="1" s="1"/>
  <c r="C1265" i="1"/>
  <c r="D1264" i="1"/>
  <c r="H1264" i="1" s="1"/>
  <c r="C1264" i="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G1247" i="1"/>
  <c r="D1247" i="1"/>
  <c r="H1247" i="1" s="1"/>
  <c r="C1247" i="1"/>
  <c r="H1246" i="1"/>
  <c r="G1246" i="1"/>
  <c r="D1246" i="1"/>
  <c r="C1246" i="1"/>
  <c r="H1245" i="1"/>
  <c r="G1245" i="1"/>
  <c r="D1245" i="1"/>
  <c r="C1245" i="1"/>
  <c r="H1244" i="1"/>
  <c r="G1244" i="1"/>
  <c r="D1244" i="1"/>
  <c r="C1244" i="1"/>
  <c r="H1243" i="1"/>
  <c r="G1243" i="1"/>
  <c r="D1243" i="1"/>
  <c r="C1243" i="1"/>
  <c r="G1242" i="1"/>
  <c r="D1242" i="1"/>
  <c r="H1242" i="1" s="1"/>
  <c r="C1242" i="1"/>
  <c r="H1241" i="1"/>
  <c r="G1241" i="1"/>
  <c r="D1241" i="1"/>
  <c r="C1241" i="1"/>
  <c r="H1240" i="1"/>
  <c r="G1240" i="1"/>
  <c r="D1240" i="1"/>
  <c r="C1240" i="1"/>
  <c r="H1239" i="1"/>
  <c r="G1239" i="1"/>
  <c r="D1239" i="1"/>
  <c r="C1239" i="1"/>
  <c r="H1238" i="1"/>
  <c r="G1238" i="1"/>
  <c r="D1238" i="1"/>
  <c r="C1238" i="1"/>
  <c r="D1237" i="1"/>
  <c r="H1237" i="1" s="1"/>
  <c r="C1237" i="1"/>
  <c r="D1236" i="1"/>
  <c r="H1236" i="1" s="1"/>
  <c r="C1236" i="1"/>
  <c r="C1235" i="1"/>
  <c r="H1234" i="1"/>
  <c r="G1234" i="1"/>
  <c r="D1234" i="1"/>
  <c r="C1234" i="1"/>
  <c r="H1233" i="1"/>
  <c r="G1233" i="1"/>
  <c r="D1233" i="1"/>
  <c r="C1233" i="1"/>
  <c r="D1232" i="1"/>
  <c r="H1232" i="1" s="1"/>
  <c r="C1232" i="1"/>
  <c r="H1231" i="1"/>
  <c r="G1231" i="1"/>
  <c r="D1231" i="1"/>
  <c r="C1231" i="1"/>
  <c r="H1230" i="1"/>
  <c r="G1230" i="1"/>
  <c r="D1230" i="1"/>
  <c r="C1230" i="1"/>
  <c r="G1229" i="1"/>
  <c r="D1229" i="1"/>
  <c r="H1229" i="1" s="1"/>
  <c r="C1229" i="1"/>
  <c r="D1228" i="1"/>
  <c r="H1228" i="1" s="1"/>
  <c r="C1228" i="1"/>
  <c r="D1227" i="1"/>
  <c r="H1227" i="1" s="1"/>
  <c r="C1227" i="1"/>
  <c r="H1226" i="1"/>
  <c r="G1226" i="1"/>
  <c r="D1226" i="1"/>
  <c r="C1226" i="1"/>
  <c r="H1225" i="1"/>
  <c r="G1225" i="1"/>
  <c r="D1225" i="1"/>
  <c r="C1225" i="1"/>
  <c r="D1224" i="1"/>
  <c r="H1224" i="1" s="1"/>
  <c r="C1224" i="1"/>
  <c r="D1223" i="1"/>
  <c r="H1223" i="1" s="1"/>
  <c r="C1223" i="1"/>
  <c r="D1222" i="1"/>
  <c r="H1221" i="1"/>
  <c r="G1221" i="1"/>
  <c r="D1221" i="1"/>
  <c r="C1221" i="1"/>
  <c r="H1220" i="1"/>
  <c r="G1220" i="1"/>
  <c r="D1220" i="1"/>
  <c r="C1220" i="1"/>
  <c r="H1219" i="1"/>
  <c r="G1219" i="1"/>
  <c r="D1219" i="1"/>
  <c r="C1219" i="1"/>
  <c r="H1218" i="1"/>
  <c r="D1218" i="1"/>
  <c r="G1218" i="1" s="1"/>
  <c r="C1218" i="1"/>
  <c r="G1217" i="1"/>
  <c r="D1217" i="1"/>
  <c r="H1217" i="1" s="1"/>
  <c r="C1217" i="1"/>
  <c r="D1216" i="1"/>
  <c r="H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G1166" i="1"/>
  <c r="D1166" i="1"/>
  <c r="H1166" i="1" s="1"/>
  <c r="C1166" i="1"/>
  <c r="H1165" i="1"/>
  <c r="G1165" i="1"/>
  <c r="D1165" i="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H1157" i="1"/>
  <c r="G1157" i="1"/>
  <c r="D1157" i="1"/>
  <c r="C1157" i="1"/>
  <c r="H1156" i="1"/>
  <c r="G1156" i="1"/>
  <c r="D1156" i="1"/>
  <c r="C1156" i="1"/>
  <c r="H1155" i="1"/>
  <c r="D1155" i="1"/>
  <c r="G1155" i="1" s="1"/>
  <c r="C1155" i="1"/>
  <c r="D1154" i="1"/>
  <c r="H1154"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D1144" i="1"/>
  <c r="H1144" i="1" s="1"/>
  <c r="C1144" i="1"/>
  <c r="H1143" i="1"/>
  <c r="G1143" i="1"/>
  <c r="D1143" i="1"/>
  <c r="C1143" i="1"/>
  <c r="D1142" i="1"/>
  <c r="H1142" i="1" s="1"/>
  <c r="C1142" i="1"/>
  <c r="H1141" i="1"/>
  <c r="G1141" i="1"/>
  <c r="D1141" i="1"/>
  <c r="C1141" i="1"/>
  <c r="H1140" i="1"/>
  <c r="G1140" i="1"/>
  <c r="D1140" i="1"/>
  <c r="C1140" i="1"/>
  <c r="H1139" i="1"/>
  <c r="G1139" i="1"/>
  <c r="D1139" i="1"/>
  <c r="C1139"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D1124" i="1"/>
  <c r="G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G1064" i="1"/>
  <c r="D1064" i="1"/>
  <c r="H1064" i="1" s="1"/>
  <c r="C1064" i="1"/>
  <c r="H1063" i="1"/>
  <c r="G1063" i="1"/>
  <c r="D1063" i="1"/>
  <c r="C1063" i="1"/>
  <c r="G1062" i="1"/>
  <c r="D1062" i="1"/>
  <c r="H1062" i="1" s="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G1054" i="1"/>
  <c r="D1054" i="1"/>
  <c r="H1054" i="1" s="1"/>
  <c r="C1054" i="1"/>
  <c r="H1053" i="1"/>
  <c r="G1053" i="1"/>
  <c r="D1053" i="1"/>
  <c r="C1053" i="1"/>
  <c r="G1052" i="1"/>
  <c r="D1052" i="1"/>
  <c r="H1052" i="1" s="1"/>
  <c r="C1052" i="1"/>
  <c r="H1051" i="1"/>
  <c r="G1051" i="1"/>
  <c r="D1051" i="1"/>
  <c r="C1051" i="1"/>
  <c r="G1050" i="1"/>
  <c r="D1050" i="1"/>
  <c r="H1050" i="1" s="1"/>
  <c r="C1050" i="1"/>
  <c r="H1049" i="1"/>
  <c r="G1049" i="1"/>
  <c r="D1049" i="1"/>
  <c r="C1049"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H1032" i="1"/>
  <c r="G1032" i="1"/>
  <c r="D1032" i="1"/>
  <c r="C1032" i="1"/>
  <c r="H1031" i="1"/>
  <c r="G1031" i="1"/>
  <c r="D1031" i="1"/>
  <c r="C1031" i="1"/>
  <c r="H1030" i="1"/>
  <c r="D1030" i="1"/>
  <c r="G1030" i="1" s="1"/>
  <c r="C1030" i="1"/>
  <c r="H1029" i="1"/>
  <c r="G1029" i="1"/>
  <c r="D1029" i="1"/>
  <c r="C1029" i="1"/>
  <c r="D1028" i="1"/>
  <c r="G1028" i="1" s="1"/>
  <c r="C1028" i="1"/>
  <c r="H1027" i="1"/>
  <c r="G1027" i="1"/>
  <c r="D1027" i="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G1008" i="1"/>
  <c r="D1008" i="1"/>
  <c r="H1008" i="1" s="1"/>
  <c r="C1008" i="1"/>
  <c r="G1007" i="1"/>
  <c r="D1007" i="1"/>
  <c r="H1007" i="1" s="1"/>
  <c r="C1007" i="1"/>
  <c r="D1006" i="1"/>
  <c r="H1006" i="1" s="1"/>
  <c r="C1006" i="1"/>
  <c r="H1005" i="1"/>
  <c r="G1005" i="1"/>
  <c r="D1005" i="1"/>
  <c r="C1005" i="1"/>
  <c r="D1004" i="1"/>
  <c r="H1004" i="1" s="1"/>
  <c r="C1004" i="1"/>
  <c r="G1003" i="1"/>
  <c r="D1003" i="1"/>
  <c r="H1003" i="1" s="1"/>
  <c r="C1003" i="1"/>
  <c r="G1002" i="1"/>
  <c r="D1002" i="1"/>
  <c r="H1002" i="1" s="1"/>
  <c r="C1002" i="1"/>
  <c r="H1001" i="1"/>
  <c r="G1001" i="1"/>
  <c r="D1001" i="1"/>
  <c r="C1001" i="1"/>
  <c r="D1000" i="1"/>
  <c r="H1000" i="1" s="1"/>
  <c r="C1000" i="1"/>
  <c r="G999" i="1"/>
  <c r="D999" i="1"/>
  <c r="H999" i="1" s="1"/>
  <c r="C999" i="1"/>
  <c r="D998" i="1"/>
  <c r="H998" i="1" s="1"/>
  <c r="C998" i="1"/>
  <c r="C997" i="1"/>
  <c r="H996" i="1"/>
  <c r="G996" i="1"/>
  <c r="D996" i="1"/>
  <c r="C996" i="1"/>
  <c r="G995" i="1"/>
  <c r="D995" i="1"/>
  <c r="H995" i="1" s="1"/>
  <c r="C995" i="1"/>
  <c r="H994" i="1"/>
  <c r="G994" i="1"/>
  <c r="D994" i="1"/>
  <c r="C994" i="1"/>
  <c r="H993" i="1"/>
  <c r="G993" i="1"/>
  <c r="D993" i="1"/>
  <c r="C993" i="1"/>
  <c r="H992" i="1"/>
  <c r="G992" i="1"/>
  <c r="D992" i="1"/>
  <c r="C992" i="1"/>
  <c r="D991" i="1"/>
  <c r="H991" i="1" s="1"/>
  <c r="C991" i="1"/>
  <c r="C990" i="1"/>
  <c r="D989" i="1"/>
  <c r="H989" i="1" s="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D713" i="1"/>
  <c r="G713" i="1" s="1"/>
  <c r="C713" i="1"/>
  <c r="H712" i="1"/>
  <c r="G712" i="1"/>
  <c r="D712" i="1"/>
  <c r="C712" i="1"/>
  <c r="H711" i="1"/>
  <c r="D711" i="1"/>
  <c r="G711" i="1" s="1"/>
  <c r="C711" i="1"/>
  <c r="G710" i="1"/>
  <c r="D710" i="1"/>
  <c r="H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D648" i="1"/>
  <c r="H648" i="1" s="1"/>
  <c r="C648" i="1"/>
  <c r="D647" i="1"/>
  <c r="H647" i="1" s="1"/>
  <c r="C647" i="1"/>
  <c r="H646" i="1"/>
  <c r="G646" i="1"/>
  <c r="D646" i="1"/>
  <c r="C646" i="1"/>
  <c r="C645" i="1"/>
  <c r="H644" i="1"/>
  <c r="G644" i="1"/>
  <c r="D644" i="1"/>
  <c r="C644" i="1"/>
  <c r="H643" i="1"/>
  <c r="D643" i="1"/>
  <c r="G643" i="1" s="1"/>
  <c r="C643" i="1"/>
  <c r="D642" i="1"/>
  <c r="H642" i="1" s="1"/>
  <c r="C642" i="1"/>
  <c r="H641" i="1"/>
  <c r="G641" i="1"/>
  <c r="D641" i="1"/>
  <c r="C641" i="1"/>
  <c r="C637"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G413" i="1" s="1"/>
  <c r="C413" i="1"/>
  <c r="C412" i="1"/>
  <c r="D411" i="1"/>
  <c r="H411" i="1" s="1"/>
  <c r="C411" i="1"/>
  <c r="D406" i="1"/>
  <c r="H406" i="1" s="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D369" i="1"/>
  <c r="H369" i="1" s="1"/>
  <c r="C369" i="1"/>
  <c r="H368" i="1"/>
  <c r="G368" i="1"/>
  <c r="D368" i="1"/>
  <c r="C368" i="1"/>
  <c r="H367" i="1"/>
  <c r="G367" i="1"/>
  <c r="D367" i="1"/>
  <c r="C367" i="1"/>
  <c r="H366" i="1"/>
  <c r="G366" i="1"/>
  <c r="D366" i="1"/>
  <c r="C366" i="1"/>
  <c r="D365" i="1"/>
  <c r="H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C345" i="1"/>
  <c r="H344" i="1"/>
  <c r="G344" i="1"/>
  <c r="D344" i="1"/>
  <c r="C344" i="1"/>
  <c r="H343" i="1"/>
  <c r="G343" i="1"/>
  <c r="D343" i="1"/>
  <c r="C343" i="1"/>
  <c r="H342" i="1"/>
  <c r="G342" i="1"/>
  <c r="D342" i="1"/>
  <c r="C342" i="1"/>
  <c r="H341" i="1"/>
  <c r="G341" i="1"/>
  <c r="D341" i="1"/>
  <c r="C341" i="1"/>
  <c r="H340" i="1"/>
  <c r="G340" i="1"/>
  <c r="D340" i="1"/>
  <c r="C340"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G307" i="1"/>
  <c r="D307" i="1"/>
  <c r="H307" i="1" s="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H292" i="1" s="1"/>
  <c r="C292" i="1"/>
  <c r="D291" i="1"/>
  <c r="H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C260"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G190" i="1"/>
  <c r="D190" i="1"/>
  <c r="H190" i="1" s="1"/>
  <c r="C190" i="1"/>
  <c r="H189" i="1"/>
  <c r="G189" i="1"/>
  <c r="D189" i="1"/>
  <c r="C189" i="1"/>
  <c r="G188" i="1"/>
  <c r="D188" i="1"/>
  <c r="H188" i="1" s="1"/>
  <c r="C188" i="1"/>
  <c r="D187" i="1"/>
  <c r="H187" i="1" s="1"/>
  <c r="C187" i="1"/>
  <c r="H186" i="1"/>
  <c r="G186" i="1"/>
  <c r="D186" i="1"/>
  <c r="C186" i="1"/>
  <c r="H185" i="1"/>
  <c r="D185" i="1"/>
  <c r="G185" i="1" s="1"/>
  <c r="C185" i="1"/>
  <c r="C184" i="1"/>
  <c r="D183" i="1"/>
  <c r="H183" i="1" s="1"/>
  <c r="C183" i="1"/>
  <c r="D182" i="1"/>
  <c r="G182" i="1" s="1"/>
  <c r="C182" i="1"/>
  <c r="D181" i="1"/>
  <c r="H181" i="1" s="1"/>
  <c r="C181" i="1"/>
  <c r="H180" i="1"/>
  <c r="G180" i="1"/>
  <c r="D180" i="1"/>
  <c r="C180" i="1"/>
  <c r="G179" i="1"/>
  <c r="D179" i="1"/>
  <c r="H179" i="1" s="1"/>
  <c r="C179" i="1"/>
  <c r="H178" i="1"/>
  <c r="G178" i="1"/>
  <c r="D178" i="1"/>
  <c r="C178" i="1"/>
  <c r="H177" i="1"/>
  <c r="D177" i="1"/>
  <c r="G177" i="1" s="1"/>
  <c r="C177" i="1"/>
  <c r="D176" i="1"/>
  <c r="H176" i="1" s="1"/>
  <c r="C176" i="1"/>
  <c r="D175" i="1"/>
  <c r="G175" i="1" s="1"/>
  <c r="C175" i="1"/>
  <c r="D174" i="1"/>
  <c r="H174" i="1" s="1"/>
  <c r="C174" i="1"/>
  <c r="C173" i="1"/>
  <c r="D172" i="1"/>
  <c r="H172" i="1" s="1"/>
  <c r="C172" i="1"/>
  <c r="D171" i="1"/>
  <c r="G171" i="1" s="1"/>
  <c r="C171" i="1"/>
  <c r="D170" i="1"/>
  <c r="H170" i="1" s="1"/>
  <c r="C170" i="1"/>
  <c r="H169" i="1"/>
  <c r="D169" i="1"/>
  <c r="G169" i="1" s="1"/>
  <c r="C169" i="1"/>
  <c r="D168" i="1"/>
  <c r="H168" i="1" s="1"/>
  <c r="C168" i="1"/>
  <c r="D167" i="1"/>
  <c r="G167" i="1" s="1"/>
  <c r="C167" i="1"/>
  <c r="D166" i="1"/>
  <c r="H166" i="1" s="1"/>
  <c r="C166" i="1"/>
  <c r="D165" i="1"/>
  <c r="G165" i="1" s="1"/>
  <c r="C165" i="1"/>
  <c r="H164" i="1"/>
  <c r="G164" i="1"/>
  <c r="D164" i="1"/>
  <c r="C164" i="1"/>
  <c r="D163" i="1"/>
  <c r="G163" i="1" s="1"/>
  <c r="C163" i="1"/>
  <c r="D162" i="1"/>
  <c r="H162" i="1" s="1"/>
  <c r="C162" i="1"/>
  <c r="D161" i="1"/>
  <c r="G161" i="1" s="1"/>
  <c r="C161" i="1"/>
  <c r="D160" i="1"/>
  <c r="H160" i="1" s="1"/>
  <c r="C160" i="1"/>
  <c r="C159"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28" i="1"/>
  <c r="G128" i="1"/>
  <c r="D128" i="1"/>
  <c r="C128" i="1"/>
  <c r="H127" i="1"/>
  <c r="G127" i="1"/>
  <c r="D127" i="1"/>
  <c r="C127" i="1"/>
  <c r="H126" i="1"/>
  <c r="G126" i="1"/>
  <c r="D126" i="1"/>
  <c r="C126" i="1"/>
  <c r="D125" i="1"/>
  <c r="H125" i="1" s="1"/>
  <c r="C125" i="1"/>
  <c r="H124" i="1"/>
  <c r="D124" i="1"/>
  <c r="G124" i="1" s="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D76" i="1"/>
  <c r="G76" i="1" s="1"/>
  <c r="C76" i="1"/>
  <c r="H75" i="1"/>
  <c r="G75" i="1"/>
  <c r="D75" i="1"/>
  <c r="C75" i="1"/>
  <c r="H74" i="1"/>
  <c r="G74" i="1"/>
  <c r="D74" i="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D66" i="1"/>
  <c r="G66" i="1" s="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7" i="9" l="1"/>
  <c r="B287" i="9" s="1"/>
  <c r="E298" i="9"/>
  <c r="B298" i="9" s="1"/>
  <c r="D22" i="7"/>
  <c r="G1456" i="1"/>
  <c r="H1456" i="1"/>
  <c r="H1412" i="1"/>
  <c r="D1412" i="1"/>
  <c r="G1412" i="1" s="1"/>
  <c r="E114" i="6"/>
  <c r="H1414" i="1"/>
  <c r="E40" i="9"/>
  <c r="B40" i="9" s="1"/>
  <c r="G670" i="1"/>
  <c r="G669" i="1"/>
  <c r="G668" i="1"/>
  <c r="G648" i="1"/>
  <c r="G647" i="1"/>
  <c r="H645" i="1"/>
  <c r="G645" i="1"/>
  <c r="F652" i="4"/>
  <c r="G642" i="1"/>
  <c r="H632" i="1"/>
  <c r="G406" i="1"/>
  <c r="G405" i="1"/>
  <c r="G379" i="1"/>
  <c r="G369" i="1"/>
  <c r="E363" i="4"/>
  <c r="D358" i="1" s="1"/>
  <c r="G365" i="1"/>
  <c r="G308" i="1"/>
  <c r="G292" i="1"/>
  <c r="G291" i="1"/>
  <c r="G290" i="1"/>
  <c r="H413" i="1"/>
  <c r="G289" i="1"/>
  <c r="G411" i="1"/>
  <c r="E644" i="4"/>
  <c r="D638" i="1" s="1"/>
  <c r="G288" i="1"/>
  <c r="G412" i="1"/>
  <c r="E273" i="9"/>
  <c r="B273" i="9" s="1"/>
  <c r="D260" i="1"/>
  <c r="G206" i="1"/>
  <c r="G187" i="1"/>
  <c r="H184" i="1"/>
  <c r="G184" i="1"/>
  <c r="F188" i="4"/>
  <c r="G183" i="1"/>
  <c r="H182" i="1"/>
  <c r="F221" i="9"/>
  <c r="B221" i="9" s="1"/>
  <c r="G181" i="1"/>
  <c r="E44" i="9"/>
  <c r="B44" i="9" s="1"/>
  <c r="B219" i="9"/>
  <c r="E43" i="9"/>
  <c r="B43" i="9" s="1"/>
  <c r="G176" i="1"/>
  <c r="H175" i="1"/>
  <c r="G173" i="1"/>
  <c r="G174" i="1"/>
  <c r="F177" i="4"/>
  <c r="G172" i="1"/>
  <c r="H171" i="1"/>
  <c r="G170" i="1"/>
  <c r="G168" i="1"/>
  <c r="H167" i="1"/>
  <c r="H165" i="1"/>
  <c r="G166" i="1"/>
  <c r="F169" i="4"/>
  <c r="H163" i="1"/>
  <c r="G162" i="1"/>
  <c r="E41" i="9"/>
  <c r="B41" i="9" s="1"/>
  <c r="H161" i="1"/>
  <c r="G160" i="1"/>
  <c r="E163" i="4"/>
  <c r="D159" i="1" s="1"/>
  <c r="G155" i="1"/>
  <c r="G157" i="1"/>
  <c r="F159" i="4"/>
  <c r="G154" i="1"/>
  <c r="G131" i="1"/>
  <c r="E124" i="4"/>
  <c r="G125" i="1"/>
  <c r="E38" i="9"/>
  <c r="B38" i="9" s="1"/>
  <c r="H76" i="1"/>
  <c r="F77" i="4"/>
  <c r="D64" i="1"/>
  <c r="H64" i="1" s="1"/>
  <c r="H66" i="1"/>
  <c r="G64" i="1"/>
  <c r="E294" i="9"/>
  <c r="B294" i="9" s="1"/>
  <c r="E300" i="9"/>
  <c r="B300" i="9" s="1"/>
  <c r="F217" i="9"/>
  <c r="B217" i="9" s="1"/>
  <c r="G1265" i="1"/>
  <c r="E309" i="9"/>
  <c r="B309" i="9" s="1"/>
  <c r="G1264" i="1"/>
  <c r="G1237" i="1"/>
  <c r="E258" i="5"/>
  <c r="D1235" i="1" s="1"/>
  <c r="G1236" i="1"/>
  <c r="G1232" i="1"/>
  <c r="G1227" i="1"/>
  <c r="G1228" i="1"/>
  <c r="G1223" i="1"/>
  <c r="G1224" i="1"/>
  <c r="E237" i="5"/>
  <c r="D1215" i="1"/>
  <c r="G1216" i="1"/>
  <c r="G1154" i="1"/>
  <c r="E292" i="9"/>
  <c r="B292" i="9" s="1"/>
  <c r="G1142" i="1"/>
  <c r="G1144" i="1"/>
  <c r="E288" i="9"/>
  <c r="B288" i="9" s="1"/>
  <c r="G1138" i="1"/>
  <c r="G1056" i="1"/>
  <c r="E286" i="9"/>
  <c r="B286" i="9" s="1"/>
  <c r="F78" i="5"/>
  <c r="G1048" i="1"/>
  <c r="G1033" i="1"/>
  <c r="H1028" i="1"/>
  <c r="G1023" i="1"/>
  <c r="G1025" i="1"/>
  <c r="G1013" i="1"/>
  <c r="G1014" i="1"/>
  <c r="G1006" i="1"/>
  <c r="G1004" i="1"/>
  <c r="G1000" i="1"/>
  <c r="G997" i="1"/>
  <c r="F19" i="5"/>
  <c r="E12" i="5"/>
  <c r="F12" i="5" s="1"/>
  <c r="G998" i="1"/>
  <c r="G991" i="1"/>
  <c r="G989" i="1"/>
  <c r="E32" i="9"/>
  <c r="B32" i="9" s="1"/>
  <c r="E303" i="9"/>
  <c r="B303" i="9" s="1"/>
  <c r="H1564" i="1"/>
  <c r="G1531" i="1"/>
  <c r="E293" i="9"/>
  <c r="B293" i="9" s="1"/>
  <c r="F215" i="9"/>
  <c r="B215" i="9" s="1"/>
  <c r="E296" i="9"/>
  <c r="B296" i="9" s="1"/>
  <c r="E301" i="9"/>
  <c r="B301" i="9" s="1"/>
  <c r="G1579" i="1"/>
  <c r="C1576" i="1"/>
  <c r="G1576" i="1" s="1"/>
  <c r="H1576" i="1"/>
  <c r="G1577" i="1"/>
  <c r="H1568" i="1"/>
  <c r="G1563" i="1"/>
  <c r="H1560" i="1"/>
  <c r="G1561" i="1"/>
  <c r="H1537" i="1"/>
  <c r="H1536" i="1"/>
  <c r="G1529" i="1"/>
  <c r="H1528" i="1"/>
  <c r="G1499" i="1"/>
  <c r="G1500" i="1"/>
  <c r="G1492" i="1"/>
  <c r="G1491" i="1"/>
  <c r="G1483" i="1"/>
  <c r="G1484" i="1"/>
  <c r="H1481" i="1"/>
  <c r="H248" i="1"/>
  <c r="G248" i="1"/>
  <c r="G255" i="1"/>
  <c r="H255" i="1"/>
  <c r="G339" i="1"/>
  <c r="H339" i="1"/>
  <c r="H130" i="1"/>
  <c r="G130" i="1"/>
  <c r="C466" i="1"/>
  <c r="G1442" i="1"/>
  <c r="I1442" i="1" s="1"/>
  <c r="J1457" i="1"/>
  <c r="J1464" i="1"/>
  <c r="H1479" i="1"/>
  <c r="G1482" i="1"/>
  <c r="H1486" i="1"/>
  <c r="G1486" i="1"/>
  <c r="H1493" i="1"/>
  <c r="G1493" i="1"/>
  <c r="H1506" i="1"/>
  <c r="G1506" i="1"/>
  <c r="H1510" i="1"/>
  <c r="G1510" i="1"/>
  <c r="H1514" i="1"/>
  <c r="G1514" i="1"/>
  <c r="G1527" i="1"/>
  <c r="G1535" i="1"/>
  <c r="G1543" i="1"/>
  <c r="G1551" i="1"/>
  <c r="E6" i="4"/>
  <c r="D50" i="4"/>
  <c r="F550" i="4"/>
  <c r="D529" i="4"/>
  <c r="H1485" i="1"/>
  <c r="G1485" i="1"/>
  <c r="H1522" i="1"/>
  <c r="G1522" i="1"/>
  <c r="D133" i="4"/>
  <c r="F134" i="4"/>
  <c r="D192" i="1"/>
  <c r="J1439" i="1"/>
  <c r="J1443" i="1"/>
  <c r="G1449" i="1"/>
  <c r="I1449" i="1" s="1"/>
  <c r="G1455" i="1"/>
  <c r="G1459" i="1"/>
  <c r="G1462" i="1"/>
  <c r="J1465" i="1"/>
  <c r="H1466" i="1"/>
  <c r="I1466" i="1" s="1"/>
  <c r="J1467" i="1"/>
  <c r="G1469" i="1"/>
  <c r="G1471" i="1"/>
  <c r="J1472" i="1"/>
  <c r="G1490" i="1"/>
  <c r="H1494" i="1"/>
  <c r="G1494" i="1"/>
  <c r="H1498" i="1"/>
  <c r="G1498" i="1"/>
  <c r="H1502" i="1"/>
  <c r="G1502" i="1"/>
  <c r="G1519" i="1"/>
  <c r="D7" i="5"/>
  <c r="F8" i="5"/>
  <c r="H1449" i="1"/>
  <c r="H1455" i="1"/>
  <c r="H1459" i="1"/>
  <c r="H1462" i="1"/>
  <c r="H1471" i="1"/>
  <c r="D7" i="4"/>
  <c r="F40" i="4"/>
  <c r="H1441" i="1"/>
  <c r="I1441" i="1" s="1"/>
  <c r="H1445" i="1"/>
  <c r="G1448" i="1"/>
  <c r="G1452" i="1"/>
  <c r="I1452" i="1" s="1"/>
  <c r="G1458" i="1"/>
  <c r="I1458" i="1" s="1"/>
  <c r="G1465" i="1"/>
  <c r="I1465" i="1" s="1"/>
  <c r="I1476" i="1"/>
  <c r="G1495" i="1"/>
  <c r="G1503" i="1"/>
  <c r="D106" i="4"/>
  <c r="F120" i="4"/>
  <c r="E420" i="4"/>
  <c r="G1440" i="1"/>
  <c r="I1440" i="1" s="1"/>
  <c r="G1444" i="1"/>
  <c r="I1444" i="1" s="1"/>
  <c r="H1448" i="1"/>
  <c r="H1452" i="1"/>
  <c r="H1458" i="1"/>
  <c r="G1468" i="1"/>
  <c r="I1468" i="1" s="1"/>
  <c r="G1473" i="1"/>
  <c r="I1473" i="1" s="1"/>
  <c r="H1558" i="1"/>
  <c r="G1558" i="1"/>
  <c r="H1562" i="1"/>
  <c r="G1562" i="1"/>
  <c r="H1566" i="1"/>
  <c r="G1566" i="1"/>
  <c r="H1570" i="1"/>
  <c r="G1570" i="1"/>
  <c r="H1574" i="1"/>
  <c r="G1574" i="1"/>
  <c r="H1578" i="1"/>
  <c r="G1578" i="1"/>
  <c r="E351" i="4"/>
  <c r="D249" i="1"/>
  <c r="D1183" i="1"/>
  <c r="G1447" i="1"/>
  <c r="I1447" i="1" s="1"/>
  <c r="G1451" i="1"/>
  <c r="I1451" i="1" s="1"/>
  <c r="G1454" i="1"/>
  <c r="G1457" i="1"/>
  <c r="I1457" i="1" s="1"/>
  <c r="G1461" i="1"/>
  <c r="G1464" i="1"/>
  <c r="I1464" i="1" s="1"/>
  <c r="D196" i="4"/>
  <c r="F202" i="4"/>
  <c r="D263" i="4"/>
  <c r="F264" i="4"/>
  <c r="D298" i="4"/>
  <c r="J1468" i="1"/>
  <c r="H1477" i="1"/>
  <c r="G1477" i="1"/>
  <c r="I1477" i="1" s="1"/>
  <c r="G1479" i="1"/>
  <c r="I1479" i="1" s="1"/>
  <c r="H1526" i="1"/>
  <c r="G1526" i="1"/>
  <c r="H1530" i="1"/>
  <c r="G1530" i="1"/>
  <c r="H1534" i="1"/>
  <c r="G1534" i="1"/>
  <c r="H1538" i="1"/>
  <c r="G1538" i="1"/>
  <c r="H1542" i="1"/>
  <c r="G1542" i="1"/>
  <c r="H1546" i="1"/>
  <c r="G1546" i="1"/>
  <c r="H1550" i="1"/>
  <c r="G1550" i="1"/>
  <c r="H1554" i="1"/>
  <c r="G1554" i="1"/>
  <c r="G1559" i="1"/>
  <c r="G1567" i="1"/>
  <c r="G1575" i="1"/>
  <c r="F242" i="5"/>
  <c r="D238" i="5"/>
  <c r="D215" i="4"/>
  <c r="E311" i="4"/>
  <c r="D306" i="1" s="1"/>
  <c r="D593" i="4"/>
  <c r="H308" i="9"/>
  <c r="E176" i="5"/>
  <c r="G310" i="9"/>
  <c r="E310" i="9" s="1"/>
  <c r="B310" i="9" s="1"/>
  <c r="F190" i="5"/>
  <c r="G211" i="9"/>
  <c r="E211" i="9" s="1"/>
  <c r="B211" i="9" s="1"/>
  <c r="D152" i="4"/>
  <c r="E643" i="4"/>
  <c r="D637" i="1" s="1"/>
  <c r="D459" i="4"/>
  <c r="D484" i="4"/>
  <c r="D644" i="4"/>
  <c r="D35" i="6"/>
  <c r="F36" i="6"/>
  <c r="G199" i="9"/>
  <c r="E199" i="9" s="1"/>
  <c r="B199" i="9" s="1"/>
  <c r="F416" i="4"/>
  <c r="D42" i="8"/>
  <c r="H19" i="9" s="1"/>
  <c r="E19" i="9" s="1"/>
  <c r="B19" i="9" s="1"/>
  <c r="B48" i="9"/>
  <c r="E67" i="9"/>
  <c r="B67" i="9" s="1"/>
  <c r="D245" i="5"/>
  <c r="F246" i="5"/>
  <c r="E92" i="9"/>
  <c r="B92" i="9" s="1"/>
  <c r="G207" i="9"/>
  <c r="E207" i="9" s="1"/>
  <c r="B207" i="9" s="1"/>
  <c r="G308" i="9"/>
  <c r="D176" i="5"/>
  <c r="B34" i="9"/>
  <c r="G195" i="9"/>
  <c r="E195" i="9" s="1"/>
  <c r="B195" i="9" s="1"/>
  <c r="G1501" i="1"/>
  <c r="G1509" i="1"/>
  <c r="G1525" i="1"/>
  <c r="G1533" i="1"/>
  <c r="G1541" i="1"/>
  <c r="G1549" i="1"/>
  <c r="G1557" i="1"/>
  <c r="G1565" i="1"/>
  <c r="G1573" i="1"/>
  <c r="D580" i="4"/>
  <c r="D69" i="5"/>
  <c r="F70" i="5"/>
  <c r="D118" i="5"/>
  <c r="F119" i="5"/>
  <c r="E529" i="4"/>
  <c r="E143" i="9"/>
  <c r="B143" i="9" s="1"/>
  <c r="E68" i="5"/>
  <c r="D206" i="5"/>
  <c r="F207" i="5"/>
  <c r="E141" i="6"/>
  <c r="D89" i="6"/>
  <c r="D5" i="7"/>
  <c r="D49" i="8"/>
  <c r="E27" i="9"/>
  <c r="B27" i="9" s="1"/>
  <c r="E51" i="9"/>
  <c r="B51" i="9" s="1"/>
  <c r="B64" i="9"/>
  <c r="E83" i="9"/>
  <c r="B83" i="9" s="1"/>
  <c r="G203" i="9"/>
  <c r="E203" i="9" s="1"/>
  <c r="B203" i="9" s="1"/>
  <c r="E291" i="9"/>
  <c r="B29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L192" i="9"/>
  <c r="F192" i="9" s="1"/>
  <c r="G196" i="9"/>
  <c r="E196" i="9" s="1"/>
  <c r="B196" i="9" s="1"/>
  <c r="G200" i="9"/>
  <c r="E200" i="9" s="1"/>
  <c r="B200" i="9" s="1"/>
  <c r="G204" i="9"/>
  <c r="E204" i="9" s="1"/>
  <c r="B204" i="9" s="1"/>
  <c r="G208" i="9"/>
  <c r="E208" i="9" s="1"/>
  <c r="B208" i="9" s="1"/>
  <c r="G212" i="9"/>
  <c r="E212" i="9" s="1"/>
  <c r="B212" i="9" s="1"/>
  <c r="B231" i="9"/>
  <c r="B247" i="9"/>
  <c r="B263" i="9"/>
  <c r="F13" i="5"/>
  <c r="H290" i="9"/>
  <c r="E290" i="9" s="1"/>
  <c r="B290" i="9" s="1"/>
  <c r="F149" i="5"/>
  <c r="D5" i="6"/>
  <c r="E33" i="9"/>
  <c r="B33" i="9" s="1"/>
  <c r="G161" i="9"/>
  <c r="E161" i="9" s="1"/>
  <c r="B161" i="9" s="1"/>
  <c r="G165" i="9"/>
  <c r="G193" i="9"/>
  <c r="E193" i="9" s="1"/>
  <c r="B193" i="9" s="1"/>
  <c r="G197" i="9"/>
  <c r="E197" i="9" s="1"/>
  <c r="B197" i="9" s="1"/>
  <c r="G201" i="9"/>
  <c r="E201" i="9" s="1"/>
  <c r="B201" i="9" s="1"/>
  <c r="G205" i="9"/>
  <c r="E205" i="9" s="1"/>
  <c r="B205" i="9" s="1"/>
  <c r="G209" i="9"/>
  <c r="E209" i="9" s="1"/>
  <c r="B209" i="9" s="1"/>
  <c r="L213" i="9"/>
  <c r="I10" i="9"/>
  <c r="B105" i="9"/>
  <c r="B113" i="9"/>
  <c r="B121" i="9"/>
  <c r="B129" i="9"/>
  <c r="B137" i="9"/>
  <c r="H165" i="9"/>
  <c r="G194" i="9"/>
  <c r="E194" i="9" s="1"/>
  <c r="B194" i="9" s="1"/>
  <c r="G198" i="9"/>
  <c r="E198" i="9" s="1"/>
  <c r="B198" i="9" s="1"/>
  <c r="G202" i="9"/>
  <c r="E202" i="9" s="1"/>
  <c r="B202" i="9" s="1"/>
  <c r="G206" i="9"/>
  <c r="E206" i="9" s="1"/>
  <c r="B206" i="9" s="1"/>
  <c r="G210" i="9"/>
  <c r="E210" i="9" s="1"/>
  <c r="B210" i="9" s="1"/>
  <c r="B223" i="9"/>
  <c r="B239" i="9"/>
  <c r="B255" i="9"/>
  <c r="B271" i="9"/>
  <c r="B275" i="9"/>
  <c r="B102" i="9"/>
  <c r="B110" i="9"/>
  <c r="B118" i="9"/>
  <c r="B126" i="9"/>
  <c r="B134" i="9"/>
  <c r="B142" i="9"/>
  <c r="I1456" i="1" l="1"/>
  <c r="H30" i="3"/>
  <c r="C1453" i="1"/>
  <c r="D1408" i="1"/>
  <c r="I27" i="3"/>
  <c r="F114" i="6"/>
  <c r="F213" i="9"/>
  <c r="B213" i="9" s="1"/>
  <c r="G358" i="1"/>
  <c r="H358" i="1"/>
  <c r="F363" i="4"/>
  <c r="F311" i="4"/>
  <c r="F643" i="4"/>
  <c r="G260" i="1"/>
  <c r="H260" i="1"/>
  <c r="G159" i="1"/>
  <c r="H159" i="1"/>
  <c r="F163" i="4"/>
  <c r="E151" i="4"/>
  <c r="I17" i="3" s="1"/>
  <c r="F124" i="4"/>
  <c r="D120" i="1"/>
  <c r="H1235" i="1"/>
  <c r="G1235" i="1"/>
  <c r="I23" i="3"/>
  <c r="D1214" i="1"/>
  <c r="E7" i="5"/>
  <c r="D985" i="1" s="1"/>
  <c r="D990" i="1"/>
  <c r="I20" i="3"/>
  <c r="H990" i="1"/>
  <c r="G990" i="1"/>
  <c r="F89" i="6"/>
  <c r="C1383" i="1"/>
  <c r="F118" i="5"/>
  <c r="C1096" i="1"/>
  <c r="F176" i="5"/>
  <c r="H22" i="3"/>
  <c r="C1153" i="1"/>
  <c r="F215" i="4"/>
  <c r="C211" i="1"/>
  <c r="E350" i="4"/>
  <c r="F351" i="4"/>
  <c r="D346" i="1"/>
  <c r="D68" i="5"/>
  <c r="D6" i="5" s="1"/>
  <c r="F69" i="5"/>
  <c r="C1047" i="1"/>
  <c r="G318" i="9"/>
  <c r="E318" i="9" s="1"/>
  <c r="F5" i="6"/>
  <c r="D141" i="6"/>
  <c r="H24" i="3"/>
  <c r="C1299" i="1"/>
  <c r="I28" i="3"/>
  <c r="D1435" i="1"/>
  <c r="E308" i="9"/>
  <c r="B308" i="9" s="1"/>
  <c r="H25" i="3"/>
  <c r="F35" i="6"/>
  <c r="C1329" i="1"/>
  <c r="D237" i="5"/>
  <c r="F238" i="5"/>
  <c r="C1215" i="1"/>
  <c r="F7" i="5"/>
  <c r="H20" i="3"/>
  <c r="C985" i="1"/>
  <c r="D528" i="4"/>
  <c r="F529" i="4"/>
  <c r="C523" i="1"/>
  <c r="H466" i="1"/>
  <c r="G466" i="1"/>
  <c r="G311" i="9"/>
  <c r="E311" i="9" s="1"/>
  <c r="B311" i="9" s="1"/>
  <c r="F206" i="5"/>
  <c r="C1183" i="1"/>
  <c r="F580" i="4"/>
  <c r="C574" i="1"/>
  <c r="G314" i="9"/>
  <c r="E314" i="9" s="1"/>
  <c r="B314" i="9" s="1"/>
  <c r="C1517" i="1"/>
  <c r="I34" i="3"/>
  <c r="F484" i="4"/>
  <c r="C478" i="1"/>
  <c r="E175" i="5"/>
  <c r="D1152" i="1" s="1"/>
  <c r="I22" i="3"/>
  <c r="D1153" i="1"/>
  <c r="D407" i="4"/>
  <c r="C293" i="1"/>
  <c r="I21" i="3"/>
  <c r="D1046" i="1"/>
  <c r="F459" i="4"/>
  <c r="C453" i="1"/>
  <c r="E635" i="4"/>
  <c r="D629" i="1" s="1"/>
  <c r="D414" i="1"/>
  <c r="D408" i="4"/>
  <c r="I1462" i="1"/>
  <c r="E298" i="4"/>
  <c r="E412" i="4" s="1"/>
  <c r="B192" i="9"/>
  <c r="D420" i="4"/>
  <c r="E6" i="5"/>
  <c r="F263" i="4"/>
  <c r="C259" i="1"/>
  <c r="I1448" i="1"/>
  <c r="I1459" i="1"/>
  <c r="F133" i="4"/>
  <c r="C129" i="1"/>
  <c r="F50" i="4"/>
  <c r="C46" i="1"/>
  <c r="C1524" i="1"/>
  <c r="D43" i="8"/>
  <c r="K1451" i="9" s="1"/>
  <c r="E528" i="4"/>
  <c r="D523" i="1"/>
  <c r="G637" i="1"/>
  <c r="H637" i="1"/>
  <c r="F593" i="4"/>
  <c r="C587" i="1"/>
  <c r="F106" i="4"/>
  <c r="C102" i="1"/>
  <c r="I1455" i="1"/>
  <c r="I16" i="3"/>
  <c r="D2" i="1"/>
  <c r="F644" i="4"/>
  <c r="C638" i="1"/>
  <c r="F7" i="4"/>
  <c r="C3" i="1"/>
  <c r="D6" i="4"/>
  <c r="E165" i="9"/>
  <c r="B165" i="9" s="1"/>
  <c r="E166" i="9"/>
  <c r="B166" i="9" s="1"/>
  <c r="G316" i="9"/>
  <c r="E316" i="9" s="1"/>
  <c r="H29" i="3"/>
  <c r="C1436" i="1"/>
  <c r="F245" i="5"/>
  <c r="C1222" i="1"/>
  <c r="H21" i="9"/>
  <c r="G21" i="9"/>
  <c r="D151" i="4"/>
  <c r="F152" i="4"/>
  <c r="C148" i="1"/>
  <c r="H306" i="1"/>
  <c r="G306" i="1"/>
  <c r="F196" i="4"/>
  <c r="C192" i="1"/>
  <c r="G249" i="1"/>
  <c r="H249" i="1"/>
  <c r="I1471" i="1"/>
  <c r="H1453" i="1" l="1"/>
  <c r="G1453" i="1"/>
  <c r="H1408" i="1"/>
  <c r="G1408" i="1"/>
  <c r="D147" i="1"/>
  <c r="E289" i="4"/>
  <c r="D285" i="1" s="1"/>
  <c r="G120" i="1"/>
  <c r="H120" i="1"/>
  <c r="E639" i="4"/>
  <c r="D407" i="1"/>
  <c r="F6" i="5"/>
  <c r="C984" i="1"/>
  <c r="G523" i="1"/>
  <c r="H523" i="1"/>
  <c r="H278" i="9"/>
  <c r="D984" i="1"/>
  <c r="H1222" i="1"/>
  <c r="G1222" i="1"/>
  <c r="G3" i="1"/>
  <c r="H3" i="1"/>
  <c r="H102" i="1"/>
  <c r="G102" i="1"/>
  <c r="I35" i="3"/>
  <c r="C1518" i="1"/>
  <c r="H11" i="3" s="1"/>
  <c r="G313" i="9"/>
  <c r="E313" i="9" s="1"/>
  <c r="C403" i="1"/>
  <c r="F298" i="4"/>
  <c r="H1517" i="1"/>
  <c r="G1517" i="1"/>
  <c r="G1153" i="1"/>
  <c r="H1153" i="1"/>
  <c r="G587" i="1"/>
  <c r="H587" i="1"/>
  <c r="H9" i="3"/>
  <c r="G1299" i="1"/>
  <c r="H1299" i="1"/>
  <c r="H346" i="1"/>
  <c r="G346" i="1"/>
  <c r="G453" i="1"/>
  <c r="H453" i="1"/>
  <c r="H574" i="1"/>
  <c r="G574" i="1"/>
  <c r="H1096" i="1"/>
  <c r="G1096" i="1"/>
  <c r="H1436" i="1"/>
  <c r="G1436" i="1"/>
  <c r="H638" i="1"/>
  <c r="G638" i="1"/>
  <c r="H1524" i="1"/>
  <c r="G1524" i="1"/>
  <c r="G259" i="1"/>
  <c r="H259" i="1"/>
  <c r="F407" i="4"/>
  <c r="C402" i="1"/>
  <c r="G1215" i="1"/>
  <c r="H1215" i="1"/>
  <c r="F68" i="5"/>
  <c r="H21" i="3"/>
  <c r="C1046" i="1"/>
  <c r="F528" i="4"/>
  <c r="D636" i="4"/>
  <c r="C522" i="1"/>
  <c r="G1329" i="1"/>
  <c r="H1329" i="1"/>
  <c r="F141" i="6"/>
  <c r="H28" i="3"/>
  <c r="C1435" i="1"/>
  <c r="E408" i="4"/>
  <c r="D403" i="1" s="1"/>
  <c r="D345" i="1"/>
  <c r="F350" i="4"/>
  <c r="H148" i="1"/>
  <c r="G148" i="1"/>
  <c r="G46" i="1"/>
  <c r="H46" i="1"/>
  <c r="F420" i="4"/>
  <c r="D635" i="4"/>
  <c r="C414" i="1"/>
  <c r="E21" i="9"/>
  <c r="G129" i="1"/>
  <c r="H129" i="1"/>
  <c r="H478" i="1"/>
  <c r="G478" i="1"/>
  <c r="G1183" i="1"/>
  <c r="H1183" i="1"/>
  <c r="G985" i="1"/>
  <c r="H985" i="1"/>
  <c r="G211" i="1"/>
  <c r="H211" i="1"/>
  <c r="G1383" i="1"/>
  <c r="H1383" i="1"/>
  <c r="H17" i="3"/>
  <c r="D289" i="4"/>
  <c r="F151" i="4"/>
  <c r="C147" i="1"/>
  <c r="H192" i="1"/>
  <c r="G192" i="1"/>
  <c r="F6" i="4"/>
  <c r="H16" i="3"/>
  <c r="C2" i="1"/>
  <c r="D412" i="4"/>
  <c r="D290" i="4"/>
  <c r="D293" i="1"/>
  <c r="G293" i="1" s="1"/>
  <c r="E407" i="4"/>
  <c r="D402" i="1" s="1"/>
  <c r="E317" i="9"/>
  <c r="B318" i="9"/>
  <c r="B316" i="9"/>
  <c r="E315" i="9"/>
  <c r="I10" i="3" s="1"/>
  <c r="F237" i="5"/>
  <c r="H23" i="3"/>
  <c r="C1214" i="1"/>
  <c r="E636" i="4"/>
  <c r="D630" i="1" s="1"/>
  <c r="D522" i="1"/>
  <c r="G1047" i="1"/>
  <c r="H1047" i="1"/>
  <c r="D175" i="5"/>
  <c r="F408" i="4" l="1"/>
  <c r="E413" i="4"/>
  <c r="E415" i="4" s="1"/>
  <c r="D410" i="1" s="1"/>
  <c r="E291" i="4"/>
  <c r="D287" i="1" s="1"/>
  <c r="E290" i="4"/>
  <c r="D286" i="1" s="1"/>
  <c r="F175" i="5"/>
  <c r="C1152" i="1"/>
  <c r="H1214" i="1"/>
  <c r="G1214" i="1"/>
  <c r="K3" i="9"/>
  <c r="I9" i="3"/>
  <c r="H8" i="3"/>
  <c r="H984" i="1"/>
  <c r="G984" i="1"/>
  <c r="B21" i="9"/>
  <c r="D639" i="4"/>
  <c r="F412" i="4"/>
  <c r="C407" i="1"/>
  <c r="F636" i="4"/>
  <c r="C630" i="1"/>
  <c r="G285" i="9"/>
  <c r="E285" i="9" s="1"/>
  <c r="B285" i="9" s="1"/>
  <c r="H2" i="1"/>
  <c r="G2" i="1"/>
  <c r="D413" i="4"/>
  <c r="D414" i="4" s="1"/>
  <c r="F289" i="4"/>
  <c r="D291" i="4"/>
  <c r="C285" i="1"/>
  <c r="F635" i="4"/>
  <c r="C629" i="1"/>
  <c r="E312" i="9"/>
  <c r="I11" i="3" s="1"/>
  <c r="B313" i="9"/>
  <c r="H293" i="1"/>
  <c r="G1435" i="1"/>
  <c r="H1435" i="1"/>
  <c r="H1046" i="1"/>
  <c r="G1046" i="1"/>
  <c r="H1518" i="1"/>
  <c r="G1518" i="1"/>
  <c r="C286" i="1"/>
  <c r="H522" i="1"/>
  <c r="G522" i="1"/>
  <c r="H414" i="1"/>
  <c r="G414" i="1"/>
  <c r="G345" i="1"/>
  <c r="H345" i="1"/>
  <c r="G278" i="9"/>
  <c r="E278" i="9" s="1"/>
  <c r="N3" i="9"/>
  <c r="D633" i="1"/>
  <c r="G147" i="1"/>
  <c r="H147" i="1"/>
  <c r="H402" i="1"/>
  <c r="G402" i="1"/>
  <c r="G403" i="1"/>
  <c r="H403" i="1"/>
  <c r="E414" i="4" l="1"/>
  <c r="D409" i="1" s="1"/>
  <c r="F290" i="4"/>
  <c r="D408" i="1"/>
  <c r="E640" i="4"/>
  <c r="C409" i="1"/>
  <c r="M3" i="9"/>
  <c r="E277" i="9"/>
  <c r="I8" i="3" s="1"/>
  <c r="B278" i="9"/>
  <c r="F639" i="4"/>
  <c r="D641" i="4"/>
  <c r="C633" i="1"/>
  <c r="H1152" i="1"/>
  <c r="G1152" i="1"/>
  <c r="F291" i="4"/>
  <c r="C287" i="1"/>
  <c r="G407" i="1"/>
  <c r="H407" i="1"/>
  <c r="H286" i="1"/>
  <c r="G286" i="1"/>
  <c r="D415" i="4"/>
  <c r="D640" i="4"/>
  <c r="F413" i="4"/>
  <c r="C408" i="1"/>
  <c r="G629" i="1"/>
  <c r="H629" i="1"/>
  <c r="G285" i="1"/>
  <c r="H285" i="1"/>
  <c r="H630" i="1"/>
  <c r="G630" i="1"/>
  <c r="F414" i="4" l="1"/>
  <c r="D634" i="1"/>
  <c r="E641" i="4"/>
  <c r="F641" i="4" s="1"/>
  <c r="E642" i="4"/>
  <c r="C635" i="1"/>
  <c r="H408" i="1"/>
  <c r="G408" i="1"/>
  <c r="G287" i="1"/>
  <c r="H287" i="1"/>
  <c r="F415" i="4"/>
  <c r="C410" i="1"/>
  <c r="G409" i="1"/>
  <c r="H409" i="1"/>
  <c r="F640" i="4"/>
  <c r="D642" i="4"/>
  <c r="C634" i="1"/>
  <c r="G633" i="1"/>
  <c r="H633" i="1"/>
  <c r="E646" i="4" l="1"/>
  <c r="D636" i="1"/>
  <c r="D635" i="1"/>
  <c r="G635" i="1" s="1"/>
  <c r="E645" i="4"/>
  <c r="H410" i="1"/>
  <c r="G410" i="1"/>
  <c r="H634" i="1"/>
  <c r="G634" i="1"/>
  <c r="D646" i="4"/>
  <c r="C636" i="1"/>
  <c r="F642" i="4"/>
  <c r="G276" i="9"/>
  <c r="E276" i="9" s="1"/>
  <c r="B276" i="9" s="1"/>
  <c r="D645" i="4"/>
  <c r="H635" i="1" l="1"/>
  <c r="D640" i="1"/>
  <c r="I19" i="3"/>
  <c r="D639" i="1"/>
  <c r="I18" i="3"/>
  <c r="H636" i="1"/>
  <c r="G636" i="1"/>
  <c r="H7" i="3"/>
  <c r="H19" i="3"/>
  <c r="F646" i="4"/>
  <c r="C640" i="1"/>
  <c r="F645" i="4"/>
  <c r="H18" i="3"/>
  <c r="C639" i="1"/>
  <c r="J3" i="9" l="1"/>
  <c r="H640" i="1"/>
  <c r="G640" i="1"/>
  <c r="G639" i="1"/>
  <c r="H639" i="1"/>
  <c r="H274" i="9" l="1"/>
  <c r="G274" i="9"/>
  <c r="L272" i="9"/>
  <c r="G18" i="9"/>
  <c r="M272" i="9"/>
  <c r="H18" i="9"/>
  <c r="H15" i="9"/>
  <c r="G17" i="9"/>
  <c r="K9" i="9"/>
  <c r="I8" i="9"/>
  <c r="K8" i="9"/>
  <c r="I6" i="9"/>
  <c r="J10" i="9"/>
  <c r="M16" i="9"/>
  <c r="M15" i="9"/>
  <c r="J17" i="9"/>
  <c r="I11" i="9"/>
  <c r="J11" i="9"/>
  <c r="K5" i="9"/>
  <c r="J8" i="9"/>
  <c r="I17" i="9"/>
  <c r="K7" i="9"/>
  <c r="I12" i="9"/>
  <c r="H16" i="9"/>
  <c r="J12" i="9"/>
  <c r="I5" i="9"/>
  <c r="J13" i="9"/>
  <c r="I7" i="9"/>
  <c r="K10" i="9"/>
  <c r="G15" i="9"/>
  <c r="J7" i="9"/>
  <c r="J9" i="9"/>
  <c r="K11" i="9"/>
  <c r="K13" i="9"/>
  <c r="L15" i="9"/>
  <c r="G16" i="9"/>
  <c r="K12" i="9"/>
  <c r="I13" i="9"/>
  <c r="I9" i="9"/>
  <c r="L16" i="9"/>
  <c r="H17" i="9"/>
  <c r="J6" i="9"/>
  <c r="K6" i="9"/>
  <c r="J5" i="9"/>
  <c r="F272" i="9" l="1"/>
  <c r="B272" i="9" s="1"/>
  <c r="E274" i="9"/>
  <c r="B274" i="9" s="1"/>
  <c r="E15" i="9"/>
  <c r="F15" i="9"/>
  <c r="F16" i="9"/>
  <c r="E13" i="9"/>
  <c r="B13" i="9" s="1"/>
  <c r="E17" i="9"/>
  <c r="B17" i="9" s="1"/>
  <c r="E9" i="9"/>
  <c r="B9" i="9" s="1"/>
  <c r="E12" i="9"/>
  <c r="B12" i="9" s="1"/>
  <c r="E10" i="9"/>
  <c r="B10" i="9" s="1"/>
  <c r="E16" i="9"/>
  <c r="E7" i="9"/>
  <c r="B7" i="9" s="1"/>
  <c r="E6" i="9"/>
  <c r="B6" i="9" s="1"/>
  <c r="E18" i="9"/>
  <c r="B18" i="9" s="1"/>
  <c r="F20" i="9"/>
  <c r="E5" i="9"/>
  <c r="E8" i="9"/>
  <c r="B8" i="9" s="1"/>
  <c r="E20" i="9"/>
  <c r="I7" i="3" s="1"/>
  <c r="E11" i="9"/>
  <c r="B11" i="9" s="1"/>
  <c r="F14" i="9" l="1"/>
  <c r="F3" i="9" s="1"/>
  <c r="B15" i="9"/>
  <c r="B16"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<sst xmlns="http://schemas.openxmlformats.org/spreadsheetml/2006/main" count="4374" uniqueCount="3426">
  <si>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</si>
  <si>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</si>
  <si>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</si>
  <si>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</si>
  <si>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</si>
  <si>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</si>
  <si>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</si>
  <si>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</si>
  <si>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</si>
  <si>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</si>
  <si>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</si>
  <si>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</si>
  <si>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</si>
  <si>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</si>
  <si>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</si>
  <si>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</si>
  <si>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</si>
  <si>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</si>
  <si>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</si>
  <si>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</si>
  <si>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</si>
  <si>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</si>
  <si>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</si>
  <si>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</si>
  <si>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</si>
  <si>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</si>
  <si>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</si>
  <si>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</si>
  <si>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</si>
  <si>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</si>
  <si>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</si>
  <si>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SLUNJ</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</si>
  <si>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</si>
  <si>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</si>
  <si>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</si>
  <si>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</si>
  <si>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</si>
  <si>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</si>
  <si>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</si>
  <si>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</si>
  <si>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</si>
  <si>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</si>
  <si>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</si>
  <si>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</si>
  <si>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</si>
  <si>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</si>
  <si>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</si>
  <si>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</si>
  <si>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</si>
  <si>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21535 - SREDNJA ŠKOLA SLUNJ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</si>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</sst>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907345.01000000013</v>
      </c>
      <c r="D2" s="6">
        <f>'PR-RAS'!E6</f>
        <v>1012214.66</v>
      </c>
      <c r="E2" s="6">
        <v>0</v>
      </c>
      <c r="F2" s="6">
        <v>0</v>
      </c>
      <c r="G2" s="7">
        <f t="shared" ref="G2:G264" si="0">(B2/1000)*(C2*1+D2*2)</f>
        <v>2931.7743300000002</v>
      </c>
      <c r="H2" s="7">
        <f t="shared" ref="H2:H264" si="1">ABS(C2-ROUND(C2,0))+ABS(D2-ROUND(D2,0))</f>
        <v>0.35000000009313226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754742.02000000014</v>
      </c>
      <c r="D46" s="1">
        <f>'PR-RAS'!E50</f>
        <v>855056.4</v>
      </c>
      <c r="E46" s="1">
        <v>0</v>
      </c>
      <c r="F46" s="1">
        <v>0</v>
      </c>
      <c r="G46" s="2">
        <f t="shared" si="0"/>
        <v>110918.46690000001</v>
      </c>
      <c r="H46" s="2">
        <f t="shared" si="1"/>
        <v>0.42000000015832484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747416.32000000007</v>
      </c>
      <c r="D64" s="1">
        <f>'PR-RAS'!E68</f>
        <v>851825.22</v>
      </c>
      <c r="E64" s="1">
        <v>0</v>
      </c>
      <c r="F64" s="1">
        <v>0</v>
      </c>
      <c r="G64" s="2">
        <f t="shared" si="0"/>
        <v>154417.20587999999</v>
      </c>
      <c r="H64" s="2">
        <f t="shared" si="1"/>
        <v>0.5400000000372529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746721.4</v>
      </c>
      <c r="D65" s="1">
        <f>'PR-RAS'!E69</f>
        <v>851179.6</v>
      </c>
      <c r="E65" s="1">
        <v>0</v>
      </c>
      <c r="F65" s="1">
        <v>0</v>
      </c>
      <c r="G65" s="2">
        <f t="shared" si="0"/>
        <v>156741.15840000001</v>
      </c>
      <c r="H65" s="2">
        <f t="shared" si="1"/>
        <v>0.80000000004656613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694.92</v>
      </c>
      <c r="D66" s="1">
        <f>'PR-RAS'!E70</f>
        <v>645.62</v>
      </c>
      <c r="E66" s="1">
        <v>0</v>
      </c>
      <c r="F66" s="1">
        <v>0</v>
      </c>
      <c r="G66" s="2">
        <f t="shared" si="0"/>
        <v>129.10040000000001</v>
      </c>
      <c r="H66" s="2">
        <f t="shared" si="1"/>
        <v>0.46000000000003638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3437.54</v>
      </c>
      <c r="D70" s="1">
        <f>'PR-RAS'!E74</f>
        <v>0</v>
      </c>
      <c r="E70" s="1">
        <v>0</v>
      </c>
      <c r="F70" s="1">
        <v>0</v>
      </c>
      <c r="G70" s="2">
        <f t="shared" si="0"/>
        <v>237.19026000000002</v>
      </c>
      <c r="H70" s="2">
        <f t="shared" si="1"/>
        <v>0.46000000000003638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3437.54</v>
      </c>
      <c r="D71" s="1">
        <f>'PR-RAS'!E75</f>
        <v>0</v>
      </c>
      <c r="E71" s="1">
        <v>0</v>
      </c>
      <c r="F71" s="1">
        <v>0</v>
      </c>
      <c r="G71" s="2">
        <f t="shared" si="0"/>
        <v>240.62780000000001</v>
      </c>
      <c r="H71" s="2">
        <f t="shared" si="1"/>
        <v>0.46000000000003638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3888.16</v>
      </c>
      <c r="D73" s="1">
        <f>'PR-RAS'!E77</f>
        <v>3231.18</v>
      </c>
      <c r="E73" s="1">
        <v>0</v>
      </c>
      <c r="F73" s="1">
        <v>0</v>
      </c>
      <c r="G73" s="2">
        <f t="shared" si="0"/>
        <v>745.23743999999999</v>
      </c>
      <c r="H73" s="2">
        <f t="shared" si="1"/>
        <v>0.33999999999969077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2975.24</v>
      </c>
      <c r="D74" s="1">
        <f>'PR-RAS'!E78</f>
        <v>0</v>
      </c>
      <c r="E74" s="1">
        <v>0</v>
      </c>
      <c r="F74" s="1">
        <v>0</v>
      </c>
      <c r="G74" s="2">
        <f t="shared" si="0"/>
        <v>217.19251999999997</v>
      </c>
      <c r="H74" s="2">
        <f t="shared" si="1"/>
        <v>0.23999999999978172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912.92</v>
      </c>
      <c r="D76" s="1">
        <f>'PR-RAS'!E80</f>
        <v>3231.18</v>
      </c>
      <c r="E76" s="1">
        <v>0</v>
      </c>
      <c r="F76" s="1">
        <v>0</v>
      </c>
      <c r="G76" s="2">
        <f t="shared" si="0"/>
        <v>553.14599999999996</v>
      </c>
      <c r="H76" s="2">
        <f t="shared" si="1"/>
        <v>0.25999999999987722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326.83999999999997</v>
      </c>
      <c r="D102" s="1">
        <f>'PR-RAS'!E106</f>
        <v>70</v>
      </c>
      <c r="E102" s="1">
        <v>0</v>
      </c>
      <c r="F102" s="1">
        <v>0</v>
      </c>
      <c r="G102" s="2">
        <f t="shared" si="0"/>
        <v>47.150840000000002</v>
      </c>
      <c r="H102" s="2">
        <f t="shared" si="1"/>
        <v>0.16000000000002501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326.83999999999997</v>
      </c>
      <c r="D108" s="1">
        <f>'PR-RAS'!E112</f>
        <v>70</v>
      </c>
      <c r="E108" s="1">
        <v>0</v>
      </c>
      <c r="F108" s="1">
        <v>0</v>
      </c>
      <c r="G108" s="2">
        <f t="shared" si="0"/>
        <v>49.951879999999996</v>
      </c>
      <c r="H108" s="2">
        <f t="shared" si="1"/>
        <v>0.16000000000002501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326.83999999999997</v>
      </c>
      <c r="D113" s="1">
        <f>'PR-RAS'!E117</f>
        <v>70</v>
      </c>
      <c r="E113" s="1">
        <v>0</v>
      </c>
      <c r="F113" s="1">
        <v>0</v>
      </c>
      <c r="G113" s="2">
        <f t="shared" si="0"/>
        <v>52.286079999999998</v>
      </c>
      <c r="H113" s="2">
        <f t="shared" si="1"/>
        <v>0.16000000000002501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15773.48</v>
      </c>
      <c r="D120" s="1">
        <f>'PR-RAS'!E124</f>
        <v>9559.4</v>
      </c>
      <c r="E120" s="1">
        <v>0</v>
      </c>
      <c r="F120" s="1">
        <v>0</v>
      </c>
      <c r="G120" s="2">
        <f t="shared" si="0"/>
        <v>4152.1813199999997</v>
      </c>
      <c r="H120" s="2">
        <f t="shared" si="1"/>
        <v>0.87999999999919964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6332.41</v>
      </c>
      <c r="D121" s="1">
        <f>'PR-RAS'!E125</f>
        <v>7642.2</v>
      </c>
      <c r="E121" s="1">
        <v>0</v>
      </c>
      <c r="F121" s="1">
        <v>0</v>
      </c>
      <c r="G121" s="2">
        <f t="shared" si="0"/>
        <v>2594.0171999999998</v>
      </c>
      <c r="H121" s="2">
        <f t="shared" si="1"/>
        <v>0.60999999999967258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6332.41</v>
      </c>
      <c r="D123" s="1">
        <f>'PR-RAS'!E127</f>
        <v>7642.2</v>
      </c>
      <c r="E123" s="1">
        <v>0</v>
      </c>
      <c r="F123" s="1">
        <v>0</v>
      </c>
      <c r="G123" s="2">
        <f t="shared" si="0"/>
        <v>2637.2508199999997</v>
      </c>
      <c r="H123" s="2">
        <f t="shared" si="1"/>
        <v>0.60999999999967258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9441.07</v>
      </c>
      <c r="D124" s="1">
        <f>'PR-RAS'!E128</f>
        <v>1917.2</v>
      </c>
      <c r="E124" s="1">
        <v>0</v>
      </c>
      <c r="F124" s="1">
        <v>0</v>
      </c>
      <c r="G124" s="2">
        <f t="shared" si="0"/>
        <v>1632.8828099999998</v>
      </c>
      <c r="H124" s="2">
        <f t="shared" si="1"/>
        <v>0.26999999999975444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9441.07</v>
      </c>
      <c r="D125" s="1">
        <f>'PR-RAS'!E129</f>
        <v>1917.2</v>
      </c>
      <c r="E125" s="1">
        <v>0</v>
      </c>
      <c r="F125" s="1">
        <v>0</v>
      </c>
      <c r="G125" s="2">
        <f t="shared" si="0"/>
        <v>1646.1582799999999</v>
      </c>
      <c r="H125" s="2">
        <f t="shared" si="1"/>
        <v>0.26999999999975444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136502.67000000001</v>
      </c>
      <c r="D129" s="1">
        <f>'PR-RAS'!E133</f>
        <v>147528.85999999999</v>
      </c>
      <c r="E129" s="1">
        <v>0</v>
      </c>
      <c r="F129" s="1">
        <v>0</v>
      </c>
      <c r="G129" s="2">
        <f t="shared" si="0"/>
        <v>55239.729920000005</v>
      </c>
      <c r="H129" s="2">
        <f t="shared" si="1"/>
        <v>0.47000000000116415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136502.67000000001</v>
      </c>
      <c r="D130" s="1">
        <f>'PR-RAS'!E134</f>
        <v>147528.85999999999</v>
      </c>
      <c r="E130" s="1">
        <v>0</v>
      </c>
      <c r="F130" s="1">
        <v>0</v>
      </c>
      <c r="G130" s="2">
        <f t="shared" si="0"/>
        <v>55671.290310000004</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136252.67000000001</v>
      </c>
      <c r="D131" s="1">
        <f>'PR-RAS'!E135</f>
        <v>147090.85999999999</v>
      </c>
      <c r="E131" s="1">
        <v>0</v>
      </c>
      <c r="F131" s="1">
        <v>0</v>
      </c>
      <c r="G131" s="2">
        <f t="shared" si="0"/>
        <v>55956.470700000005</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250</v>
      </c>
      <c r="D132" s="1">
        <f>'PR-RAS'!E136</f>
        <v>438</v>
      </c>
      <c r="E132" s="1">
        <v>0</v>
      </c>
      <c r="F132" s="1">
        <v>0</v>
      </c>
      <c r="G132" s="2">
        <f t="shared" si="0"/>
        <v>147.506</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891973.97</v>
      </c>
      <c r="D147" s="1">
        <f>'PR-RAS'!E151</f>
        <v>1000741.2300000001</v>
      </c>
      <c r="E147" s="1">
        <v>0</v>
      </c>
      <c r="F147" s="1">
        <v>0</v>
      </c>
      <c r="G147" s="2">
        <f t="shared" si="0"/>
        <v>422444.63877999998</v>
      </c>
      <c r="H147" s="2">
        <f t="shared" si="1"/>
        <v>0.26000000012572855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755234.7</v>
      </c>
      <c r="D148" s="1">
        <f>'PR-RAS'!E152</f>
        <v>872277.33000000007</v>
      </c>
      <c r="E148" s="1">
        <v>0</v>
      </c>
      <c r="F148" s="1">
        <v>0</v>
      </c>
      <c r="G148" s="2">
        <f t="shared" si="0"/>
        <v>367469.03592000005</v>
      </c>
      <c r="H148" s="2">
        <f t="shared" si="1"/>
        <v>0.63000000012107193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624147.73</v>
      </c>
      <c r="D149" s="1">
        <f>'PR-RAS'!E153</f>
        <v>720793.56</v>
      </c>
      <c r="E149" s="1">
        <v>0</v>
      </c>
      <c r="F149" s="1">
        <v>0</v>
      </c>
      <c r="G149" s="2">
        <f t="shared" si="0"/>
        <v>305728.75780000002</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624147.73</v>
      </c>
      <c r="D150" s="1">
        <f>'PR-RAS'!E154</f>
        <v>720793.56</v>
      </c>
      <c r="E150" s="1">
        <v>0</v>
      </c>
      <c r="F150" s="1">
        <v>0</v>
      </c>
      <c r="G150" s="2">
        <f t="shared" si="0"/>
        <v>307794.49265000003</v>
      </c>
      <c r="H150" s="2">
        <f t="shared" si="1"/>
        <v>0.7099999999627471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33891.58</v>
      </c>
      <c r="D154" s="1">
        <f>'PR-RAS'!E158</f>
        <v>39611.120000000003</v>
      </c>
      <c r="E154" s="1">
        <v>0</v>
      </c>
      <c r="F154" s="1">
        <v>0</v>
      </c>
      <c r="G154" s="2">
        <f t="shared" si="0"/>
        <v>17306.41446</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97195.39</v>
      </c>
      <c r="D155" s="1">
        <f>'PR-RAS'!E159</f>
        <v>111872.65</v>
      </c>
      <c r="E155" s="1">
        <v>0</v>
      </c>
      <c r="F155" s="1">
        <v>0</v>
      </c>
      <c r="G155" s="2">
        <f t="shared" si="0"/>
        <v>49424.866260000003</v>
      </c>
      <c r="H155" s="2">
        <f t="shared" si="1"/>
        <v>0.74000000000523869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97195.39</v>
      </c>
      <c r="D157" s="1">
        <f>'PR-RAS'!E161</f>
        <v>111872.65</v>
      </c>
      <c r="E157" s="1">
        <v>0</v>
      </c>
      <c r="F157" s="1">
        <v>0</v>
      </c>
      <c r="G157" s="2">
        <f t="shared" si="0"/>
        <v>50066.747640000001</v>
      </c>
      <c r="H157" s="2">
        <f t="shared" si="1"/>
        <v>0.74000000000523869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134881.73000000001</v>
      </c>
      <c r="D159" s="1">
        <f>'PR-RAS'!E163</f>
        <v>127383.43000000001</v>
      </c>
      <c r="E159" s="1">
        <v>0</v>
      </c>
      <c r="F159" s="1">
        <v>0</v>
      </c>
      <c r="G159" s="2">
        <f t="shared" si="0"/>
        <v>61564.477220000008</v>
      </c>
      <c r="H159" s="2">
        <f t="shared" si="1"/>
        <v>0.69999999999708962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50079.15</v>
      </c>
      <c r="D160" s="1">
        <f>'PR-RAS'!E164</f>
        <v>44673.4</v>
      </c>
      <c r="E160" s="1">
        <v>0</v>
      </c>
      <c r="F160" s="1">
        <v>0</v>
      </c>
      <c r="G160" s="2">
        <f t="shared" si="0"/>
        <v>22168.726050000001</v>
      </c>
      <c r="H160" s="2">
        <f t="shared" si="1"/>
        <v>0.55000000000291038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4468.3999999999996</v>
      </c>
      <c r="D161" s="1">
        <f>'PR-RAS'!E165</f>
        <v>2195.2399999999998</v>
      </c>
      <c r="E161" s="1">
        <v>0</v>
      </c>
      <c r="F161" s="1">
        <v>0</v>
      </c>
      <c r="G161" s="2">
        <f t="shared" si="0"/>
        <v>1417.4207999999999</v>
      </c>
      <c r="H161" s="2">
        <f t="shared" si="1"/>
        <v>0.63999999999941792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43548.99</v>
      </c>
      <c r="D162" s="1">
        <f>'PR-RAS'!E166</f>
        <v>41790.400000000001</v>
      </c>
      <c r="E162" s="1">
        <v>0</v>
      </c>
      <c r="F162" s="1">
        <v>0</v>
      </c>
      <c r="G162" s="2">
        <f t="shared" si="0"/>
        <v>20467.896190000003</v>
      </c>
      <c r="H162" s="2">
        <f t="shared" si="1"/>
        <v>0.41000000000349246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66</v>
      </c>
      <c r="E163" s="1">
        <v>0</v>
      </c>
      <c r="F163" s="1">
        <v>0</v>
      </c>
      <c r="G163" s="2">
        <f t="shared" si="0"/>
        <v>21.384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2061.7600000000002</v>
      </c>
      <c r="D164" s="1">
        <f>'PR-RAS'!E168</f>
        <v>621.76</v>
      </c>
      <c r="E164" s="1">
        <v>0</v>
      </c>
      <c r="F164" s="1">
        <v>0</v>
      </c>
      <c r="G164" s="2">
        <f t="shared" si="0"/>
        <v>538.76064000000008</v>
      </c>
      <c r="H164" s="2">
        <f t="shared" si="1"/>
        <v>0.47999999999979082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51971.8</v>
      </c>
      <c r="D165" s="1">
        <f>'PR-RAS'!E169</f>
        <v>53989.24</v>
      </c>
      <c r="E165" s="1">
        <v>0</v>
      </c>
      <c r="F165" s="1">
        <v>0</v>
      </c>
      <c r="G165" s="2">
        <f t="shared" si="0"/>
        <v>26231.84592</v>
      </c>
      <c r="H165" s="2">
        <f t="shared" si="1"/>
        <v>0.43999999999505235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7549.16</v>
      </c>
      <c r="D166" s="1">
        <f>'PR-RAS'!E170</f>
        <v>7742.58</v>
      </c>
      <c r="E166" s="1">
        <v>0</v>
      </c>
      <c r="F166" s="1">
        <v>0</v>
      </c>
      <c r="G166" s="2">
        <f t="shared" si="0"/>
        <v>3800.6628000000001</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294.51</v>
      </c>
      <c r="D167" s="1">
        <f>'PR-RAS'!E171</f>
        <v>789.52</v>
      </c>
      <c r="E167" s="1">
        <v>0</v>
      </c>
      <c r="F167" s="1">
        <v>0</v>
      </c>
      <c r="G167" s="2">
        <f t="shared" si="0"/>
        <v>311.0093</v>
      </c>
      <c r="H167" s="2">
        <f t="shared" si="1"/>
        <v>0.97000000000002728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41655.599999999999</v>
      </c>
      <c r="D168" s="1">
        <f>'PR-RAS'!E172</f>
        <v>42772.01</v>
      </c>
      <c r="E168" s="1">
        <v>0</v>
      </c>
      <c r="F168" s="1">
        <v>0</v>
      </c>
      <c r="G168" s="2">
        <f t="shared" si="0"/>
        <v>21242.33654</v>
      </c>
      <c r="H168" s="2">
        <f t="shared" si="1"/>
        <v>0.41000000000349246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1610.47</v>
      </c>
      <c r="D169" s="1">
        <f>'PR-RAS'!E173</f>
        <v>632.27</v>
      </c>
      <c r="E169" s="1">
        <v>0</v>
      </c>
      <c r="F169" s="1">
        <v>0</v>
      </c>
      <c r="G169" s="2">
        <f t="shared" si="0"/>
        <v>483.00168000000008</v>
      </c>
      <c r="H169" s="2">
        <f t="shared" si="1"/>
        <v>0.74000000000000909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469.3</v>
      </c>
      <c r="D170" s="1">
        <f>'PR-RAS'!E174</f>
        <v>1626.71</v>
      </c>
      <c r="E170" s="1">
        <v>0</v>
      </c>
      <c r="F170" s="1">
        <v>0</v>
      </c>
      <c r="G170" s="2">
        <f t="shared" si="0"/>
        <v>629.13968000000011</v>
      </c>
      <c r="H170" s="2">
        <f t="shared" si="1"/>
        <v>0.58999999999997499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392.76</v>
      </c>
      <c r="D172" s="1">
        <f>'PR-RAS'!E176</f>
        <v>426.15</v>
      </c>
      <c r="E172" s="1">
        <v>0</v>
      </c>
      <c r="F172" s="1">
        <v>0</v>
      </c>
      <c r="G172" s="2">
        <f t="shared" si="0"/>
        <v>212.90526</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24739.820000000003</v>
      </c>
      <c r="D173" s="1">
        <f>'PR-RAS'!E177</f>
        <v>23136.69</v>
      </c>
      <c r="E173" s="1">
        <v>0</v>
      </c>
      <c r="F173" s="1">
        <v>0</v>
      </c>
      <c r="G173" s="2">
        <f t="shared" si="0"/>
        <v>12214.270399999999</v>
      </c>
      <c r="H173" s="2">
        <f t="shared" si="1"/>
        <v>0.48999999999796273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2212.85</v>
      </c>
      <c r="D174" s="1">
        <f>'PR-RAS'!E178</f>
        <v>3685.2</v>
      </c>
      <c r="E174" s="1">
        <v>0</v>
      </c>
      <c r="F174" s="1">
        <v>0</v>
      </c>
      <c r="G174" s="2">
        <f t="shared" si="0"/>
        <v>1657.9022499999999</v>
      </c>
      <c r="H174" s="2">
        <f t="shared" si="1"/>
        <v>0.34999999999990905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3419.85</v>
      </c>
      <c r="D175" s="1">
        <f>'PR-RAS'!E179</f>
        <v>5912.79</v>
      </c>
      <c r="E175" s="1">
        <v>0</v>
      </c>
      <c r="F175" s="1">
        <v>0</v>
      </c>
      <c r="G175" s="2">
        <f t="shared" si="0"/>
        <v>2652.7048199999999</v>
      </c>
      <c r="H175" s="2">
        <f t="shared" si="1"/>
        <v>0.36000000000012733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2678.78</v>
      </c>
      <c r="D176" s="1">
        <f>'PR-RAS'!E180</f>
        <v>750</v>
      </c>
      <c r="E176" s="1">
        <v>0</v>
      </c>
      <c r="F176" s="1">
        <v>0</v>
      </c>
      <c r="G176" s="2">
        <f t="shared" si="0"/>
        <v>731.28650000000005</v>
      </c>
      <c r="H176" s="2">
        <f t="shared" si="1"/>
        <v>0.21999999999979991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5396.72</v>
      </c>
      <c r="D177" s="1">
        <f>'PR-RAS'!E181</f>
        <v>4822.04</v>
      </c>
      <c r="E177" s="1">
        <v>0</v>
      </c>
      <c r="F177" s="1">
        <v>0</v>
      </c>
      <c r="G177" s="2">
        <f t="shared" si="0"/>
        <v>2647.1807999999996</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1433.43</v>
      </c>
      <c r="D179" s="1">
        <f>'PR-RAS'!E183</f>
        <v>406.75</v>
      </c>
      <c r="E179" s="1">
        <v>0</v>
      </c>
      <c r="F179" s="1">
        <v>0</v>
      </c>
      <c r="G179" s="2">
        <f t="shared" si="0"/>
        <v>399.95354000000003</v>
      </c>
      <c r="H179" s="2">
        <f t="shared" si="1"/>
        <v>0.68000000000006366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2440.92</v>
      </c>
      <c r="D180" s="1">
        <f>'PR-RAS'!E184</f>
        <v>2647.77</v>
      </c>
      <c r="E180" s="1">
        <v>0</v>
      </c>
      <c r="F180" s="1">
        <v>0</v>
      </c>
      <c r="G180" s="2">
        <f t="shared" si="0"/>
        <v>1384.8263399999998</v>
      </c>
      <c r="H180" s="2">
        <f t="shared" si="1"/>
        <v>0.30999999999994543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3607.27</v>
      </c>
      <c r="D181" s="1">
        <f>'PR-RAS'!E185</f>
        <v>3530.64</v>
      </c>
      <c r="E181" s="1">
        <v>0</v>
      </c>
      <c r="F181" s="1">
        <v>0</v>
      </c>
      <c r="G181" s="2">
        <f t="shared" si="0"/>
        <v>1920.3389999999997</v>
      </c>
      <c r="H181" s="2">
        <f t="shared" si="1"/>
        <v>0.63000000000010914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3550</v>
      </c>
      <c r="D182" s="1">
        <f>'PR-RAS'!E186</f>
        <v>1381.5</v>
      </c>
      <c r="E182" s="1">
        <v>0</v>
      </c>
      <c r="F182" s="1">
        <v>0</v>
      </c>
      <c r="G182" s="2">
        <f t="shared" si="0"/>
        <v>1142.653</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8090.9599999999991</v>
      </c>
      <c r="D184" s="1">
        <f>'PR-RAS'!E188</f>
        <v>5584.0999999999995</v>
      </c>
      <c r="E184" s="1">
        <v>0</v>
      </c>
      <c r="F184" s="1">
        <v>0</v>
      </c>
      <c r="G184" s="2">
        <f t="shared" si="0"/>
        <v>3524.4262799999992</v>
      </c>
      <c r="H184" s="2">
        <f t="shared" si="1"/>
        <v>0.14000000000032742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344.02</v>
      </c>
      <c r="D185" s="1">
        <f>'PR-RAS'!E189</f>
        <v>70</v>
      </c>
      <c r="E185" s="1">
        <v>0</v>
      </c>
      <c r="F185" s="1">
        <v>0</v>
      </c>
      <c r="G185" s="2">
        <f t="shared" si="0"/>
        <v>89.05968</v>
      </c>
      <c r="H185" s="2">
        <f t="shared" si="1"/>
        <v>1.999999999998181E-2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371.24</v>
      </c>
      <c r="D186" s="1">
        <f>'PR-RAS'!E190</f>
        <v>571.78</v>
      </c>
      <c r="E186" s="1">
        <v>0</v>
      </c>
      <c r="F186" s="1">
        <v>0</v>
      </c>
      <c r="G186" s="2">
        <f t="shared" si="0"/>
        <v>280.238</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1539.98</v>
      </c>
      <c r="D187" s="1">
        <f>'PR-RAS'!E191</f>
        <v>1722.04</v>
      </c>
      <c r="E187" s="1">
        <v>0</v>
      </c>
      <c r="F187" s="1">
        <v>0</v>
      </c>
      <c r="G187" s="2">
        <f t="shared" si="0"/>
        <v>927.03515999999991</v>
      </c>
      <c r="H187" s="2">
        <f t="shared" si="1"/>
        <v>5.999999999994543E-2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2794.72</v>
      </c>
      <c r="D189" s="1">
        <f>'PR-RAS'!E193</f>
        <v>2454.91</v>
      </c>
      <c r="E189" s="1">
        <v>0</v>
      </c>
      <c r="F189" s="1">
        <v>0</v>
      </c>
      <c r="G189" s="2">
        <f t="shared" si="0"/>
        <v>1448.4535199999998</v>
      </c>
      <c r="H189" s="2">
        <f t="shared" si="1"/>
        <v>0.37000000000034561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1213.1099999999999</v>
      </c>
      <c r="D190" s="1">
        <f>'PR-RAS'!E194</f>
        <v>290.36</v>
      </c>
      <c r="E190" s="1">
        <v>0</v>
      </c>
      <c r="F190" s="1">
        <v>0</v>
      </c>
      <c r="G190" s="2">
        <f t="shared" si="0"/>
        <v>339.03386999999998</v>
      </c>
      <c r="H190" s="2">
        <f t="shared" si="1"/>
        <v>0.4699999999999136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1792.89</v>
      </c>
      <c r="D191" s="1">
        <f>'PR-RAS'!E195</f>
        <v>440.01</v>
      </c>
      <c r="E191" s="1">
        <v>0</v>
      </c>
      <c r="F191" s="1">
        <v>0</v>
      </c>
      <c r="G191" s="2">
        <f t="shared" si="0"/>
        <v>507.85289999999998</v>
      </c>
      <c r="H191" s="2">
        <f t="shared" si="1"/>
        <v>0.11999999999989086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1639</v>
      </c>
      <c r="D192" s="1">
        <f>'PR-RAS'!E196</f>
        <v>900.47</v>
      </c>
      <c r="E192" s="1">
        <v>0</v>
      </c>
      <c r="F192" s="1">
        <v>0</v>
      </c>
      <c r="G192" s="2">
        <f t="shared" si="0"/>
        <v>657.02854000000002</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1639</v>
      </c>
      <c r="D206" s="1">
        <f>'PR-RAS'!E210</f>
        <v>900.47</v>
      </c>
      <c r="E206" s="1">
        <v>0</v>
      </c>
      <c r="F206" s="1">
        <v>0</v>
      </c>
      <c r="G206" s="2">
        <f t="shared" si="0"/>
        <v>705.18769999999995</v>
      </c>
      <c r="H206" s="2">
        <f t="shared" si="1"/>
        <v>0.47000000000002728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785.92</v>
      </c>
      <c r="D207" s="1">
        <f>'PR-RAS'!E211</f>
        <v>715.65</v>
      </c>
      <c r="E207" s="1">
        <v>0</v>
      </c>
      <c r="F207" s="1">
        <v>0</v>
      </c>
      <c r="G207" s="2">
        <f t="shared" si="0"/>
        <v>456.74731999999995</v>
      </c>
      <c r="H207" s="2">
        <f t="shared" si="1"/>
        <v>0.43000000000006366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853.08</v>
      </c>
      <c r="D209" s="1">
        <f>'PR-RAS'!E213</f>
        <v>184.82</v>
      </c>
      <c r="E209" s="1">
        <v>0</v>
      </c>
      <c r="F209" s="1">
        <v>0</v>
      </c>
      <c r="G209" s="2">
        <f t="shared" si="0"/>
        <v>254.32576</v>
      </c>
      <c r="H209" s="2">
        <f t="shared" si="1"/>
        <v>0.26000000000004775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218.54</v>
      </c>
      <c r="D259" s="1">
        <f>'PR-RAS'!E263</f>
        <v>180</v>
      </c>
      <c r="E259" s="1">
        <v>0</v>
      </c>
      <c r="F259" s="1">
        <v>0</v>
      </c>
      <c r="G259" s="2">
        <f t="shared" si="0"/>
        <v>149.26331999999999</v>
      </c>
      <c r="H259" s="2">
        <f t="shared" si="1"/>
        <v>0.46000000000000796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218.54</v>
      </c>
      <c r="D260" s="1">
        <f>'PR-RAS'!E264</f>
        <v>180</v>
      </c>
      <c r="E260" s="1">
        <v>0</v>
      </c>
      <c r="F260" s="1">
        <v>0</v>
      </c>
      <c r="G260" s="2">
        <f t="shared" si="0"/>
        <v>149.84186</v>
      </c>
      <c r="H260" s="2">
        <f t="shared" si="1"/>
        <v>0.46000000000000796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218.54</v>
      </c>
      <c r="D262" s="1">
        <f>'PR-RAS'!E266</f>
        <v>180</v>
      </c>
      <c r="E262" s="1">
        <v>0</v>
      </c>
      <c r="F262" s="1">
        <v>0</v>
      </c>
      <c r="G262" s="2">
        <f t="shared" si="0"/>
        <v>150.99894</v>
      </c>
      <c r="H262" s="2">
        <f t="shared" si="1"/>
        <v>0.46000000000000796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891973.97</v>
      </c>
      <c r="D285" s="1">
        <f>'PR-RAS'!E289</f>
        <v>1000741.2300000001</v>
      </c>
      <c r="E285" s="1">
        <v>0</v>
      </c>
      <c r="F285" s="1">
        <v>0</v>
      </c>
      <c r="G285" s="2">
        <f t="shared" si="8"/>
        <v>821741.62612000003</v>
      </c>
      <c r="H285" s="2">
        <f t="shared" si="9"/>
        <v>0.26000000012572855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15371.040000000154</v>
      </c>
      <c r="D286" s="1">
        <f>'PR-RAS'!E290</f>
        <v>11473.429999999935</v>
      </c>
      <c r="E286" s="1">
        <v>0</v>
      </c>
      <c r="F286" s="1">
        <v>0</v>
      </c>
      <c r="G286" s="2">
        <f t="shared" si="8"/>
        <v>10920.601500000006</v>
      </c>
      <c r="H286" s="2">
        <f t="shared" si="9"/>
        <v>0.47000000008847564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127031.94</v>
      </c>
      <c r="D288" s="1">
        <f>'PR-RAS'!E292</f>
        <v>142402.98000000001</v>
      </c>
      <c r="E288" s="1">
        <v>0</v>
      </c>
      <c r="F288" s="1">
        <v>0</v>
      </c>
      <c r="G288" s="2">
        <f t="shared" si="8"/>
        <v>118197.4773</v>
      </c>
      <c r="H288" s="2">
        <f t="shared" si="9"/>
        <v>7.9999999987194315E-2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1063</v>
      </c>
      <c r="E290" s="1">
        <v>0</v>
      </c>
      <c r="F290" s="1">
        <v>0</v>
      </c>
      <c r="G290" s="2">
        <f t="shared" si="8"/>
        <v>614.41399999999999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1063</v>
      </c>
      <c r="E291" s="1">
        <v>0</v>
      </c>
      <c r="F291" s="1">
        <v>0</v>
      </c>
      <c r="G291" s="2">
        <f t="shared" si="8"/>
        <v>616.54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610.79999999999995</v>
      </c>
      <c r="D293" s="1">
        <f>'PR-RAS'!E298</f>
        <v>355.08</v>
      </c>
      <c r="E293" s="1">
        <v>0</v>
      </c>
      <c r="F293" s="1">
        <v>0</v>
      </c>
      <c r="G293" s="2">
        <f t="shared" si="8"/>
        <v>385.72031999999996</v>
      </c>
      <c r="H293" s="2">
        <f t="shared" si="9"/>
        <v>0.28000000000002956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610.79999999999995</v>
      </c>
      <c r="D306" s="1">
        <f>'PR-RAS'!E311</f>
        <v>355.08</v>
      </c>
      <c r="E306" s="1">
        <v>0</v>
      </c>
      <c r="F306" s="1">
        <v>0</v>
      </c>
      <c r="G306" s="2">
        <f t="shared" si="8"/>
        <v>402.89280000000002</v>
      </c>
      <c r="H306" s="2">
        <f t="shared" si="9"/>
        <v>0.28000000000002956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610.79999999999995</v>
      </c>
      <c r="D307" s="1">
        <f>'PR-RAS'!E312</f>
        <v>355.08</v>
      </c>
      <c r="E307" s="1">
        <v>0</v>
      </c>
      <c r="F307" s="1">
        <v>0</v>
      </c>
      <c r="G307" s="2">
        <f t="shared" si="8"/>
        <v>404.21375999999998</v>
      </c>
      <c r="H307" s="2">
        <f t="shared" si="9"/>
        <v>0.28000000000002956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610.79999999999995</v>
      </c>
      <c r="D308" s="1">
        <f>'PR-RAS'!E313</f>
        <v>355.08</v>
      </c>
      <c r="E308" s="1">
        <v>0</v>
      </c>
      <c r="F308" s="1">
        <v>0</v>
      </c>
      <c r="G308" s="2">
        <f t="shared" si="8"/>
        <v>405.53471999999999</v>
      </c>
      <c r="H308" s="2">
        <f t="shared" si="9"/>
        <v>0.28000000000002956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1969.3200000000002</v>
      </c>
      <c r="D345" s="1">
        <f>'PR-RAS'!E350</f>
        <v>11018.509999999998</v>
      </c>
      <c r="E345" s="1">
        <v>0</v>
      </c>
      <c r="F345" s="1">
        <v>0</v>
      </c>
      <c r="G345" s="2">
        <f t="shared" si="8"/>
        <v>8258.1809599999979</v>
      </c>
      <c r="H345" s="2">
        <f t="shared" si="9"/>
        <v>0.81000000000176442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250</v>
      </c>
      <c r="D346" s="1">
        <f>'PR-RAS'!E351</f>
        <v>0</v>
      </c>
      <c r="E346" s="1">
        <v>0</v>
      </c>
      <c r="F346" s="1">
        <v>0</v>
      </c>
      <c r="G346" s="2">
        <f t="shared" si="8"/>
        <v>86.25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250</v>
      </c>
      <c r="D351" s="1">
        <f>'PR-RAS'!E356</f>
        <v>0</v>
      </c>
      <c r="E351" s="1">
        <v>0</v>
      </c>
      <c r="F351" s="1">
        <v>0</v>
      </c>
      <c r="G351" s="2">
        <f t="shared" si="8"/>
        <v>87.5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250</v>
      </c>
      <c r="D354" s="1">
        <f>'PR-RAS'!E359</f>
        <v>0</v>
      </c>
      <c r="E354" s="1">
        <v>0</v>
      </c>
      <c r="F354" s="1">
        <v>0</v>
      </c>
      <c r="G354" s="2">
        <f t="shared" si="8"/>
        <v>88.25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1719.3200000000002</v>
      </c>
      <c r="D358" s="1">
        <f>'PR-RAS'!E363</f>
        <v>11018.509999999998</v>
      </c>
      <c r="E358" s="1">
        <v>0</v>
      </c>
      <c r="F358" s="1">
        <v>0</v>
      </c>
      <c r="G358" s="2">
        <f t="shared" si="8"/>
        <v>8481.0133799999985</v>
      </c>
      <c r="H358" s="2">
        <f t="shared" si="9"/>
        <v>0.81000000000176442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979.38</v>
      </c>
      <c r="D364" s="1">
        <f>'PR-RAS'!E369</f>
        <v>9934.89</v>
      </c>
      <c r="E364" s="1">
        <v>0</v>
      </c>
      <c r="F364" s="1">
        <v>0</v>
      </c>
      <c r="G364" s="2">
        <f t="shared" si="8"/>
        <v>7568.2450799999997</v>
      </c>
      <c r="H364" s="2">
        <f t="shared" si="9"/>
        <v>0.49000000000057753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979.38</v>
      </c>
      <c r="D365" s="1">
        <f>'PR-RAS'!E370</f>
        <v>7127.32</v>
      </c>
      <c r="E365" s="1">
        <v>0</v>
      </c>
      <c r="F365" s="1">
        <v>0</v>
      </c>
      <c r="G365" s="2">
        <f t="shared" si="8"/>
        <v>5545.1832799999993</v>
      </c>
      <c r="H365" s="2">
        <f t="shared" si="9"/>
        <v>0.69999999999970441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449.97</v>
      </c>
      <c r="E366" s="1">
        <v>0</v>
      </c>
      <c r="F366" s="1">
        <v>0</v>
      </c>
      <c r="G366" s="2">
        <f t="shared" si="8"/>
        <v>328.47809999999998</v>
      </c>
      <c r="H366" s="2">
        <f t="shared" si="9"/>
        <v>2.9999999999972715E-2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2357.6</v>
      </c>
      <c r="E369" s="1">
        <v>0</v>
      </c>
      <c r="F369" s="1">
        <v>0</v>
      </c>
      <c r="G369" s="2">
        <f t="shared" si="8"/>
        <v>1735.1935999999998</v>
      </c>
      <c r="H369" s="2">
        <f t="shared" si="9"/>
        <v>0.40000000000009095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739.94</v>
      </c>
      <c r="D378" s="1">
        <f>'PR-RAS'!E383</f>
        <v>1083.6199999999999</v>
      </c>
      <c r="E378" s="1">
        <v>0</v>
      </c>
      <c r="F378" s="1">
        <v>0</v>
      </c>
      <c r="G378" s="2">
        <f t="shared" si="8"/>
        <v>1096.00686</v>
      </c>
      <c r="H378" s="2">
        <f t="shared" si="9"/>
        <v>0.44000000000005457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739.94</v>
      </c>
      <c r="D379" s="1">
        <f>'PR-RAS'!E384</f>
        <v>1083.6199999999999</v>
      </c>
      <c r="E379" s="1">
        <v>0</v>
      </c>
      <c r="F379" s="1">
        <v>0</v>
      </c>
      <c r="G379" s="2">
        <f t="shared" si="8"/>
        <v>1098.9140399999999</v>
      </c>
      <c r="H379" s="2">
        <f t="shared" si="9"/>
        <v>0.44000000000005457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1358.5200000000002</v>
      </c>
      <c r="D403" s="1">
        <f>'PR-RAS'!E408</f>
        <v>10663.429999999998</v>
      </c>
      <c r="E403" s="1">
        <v>0</v>
      </c>
      <c r="F403" s="1">
        <v>0</v>
      </c>
      <c r="G403" s="2">
        <f t="shared" si="8"/>
        <v>9119.5227599999998</v>
      </c>
      <c r="H403" s="2">
        <f t="shared" si="9"/>
        <v>0.90999999999826287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92021.17</v>
      </c>
      <c r="D405" s="1">
        <f>'PR-RAS'!E410</f>
        <v>93379.69</v>
      </c>
      <c r="E405" s="1">
        <v>0</v>
      </c>
      <c r="F405" s="1">
        <v>0</v>
      </c>
      <c r="G405" s="2">
        <f t="shared" si="8"/>
        <v>112627.3422</v>
      </c>
      <c r="H405" s="2">
        <f t="shared" si="9"/>
        <v>0.47999999999592546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1217.82</v>
      </c>
      <c r="D406" s="1">
        <f>'PR-RAS'!E411</f>
        <v>777.02</v>
      </c>
      <c r="E406" s="1">
        <v>0</v>
      </c>
      <c r="F406" s="1">
        <v>0</v>
      </c>
      <c r="G406" s="2">
        <f t="shared" si="8"/>
        <v>1122.6033</v>
      </c>
      <c r="H406" s="2">
        <f t="shared" si="9"/>
        <v>0.20000000000004547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907955.81000000017</v>
      </c>
      <c r="D407" s="1">
        <f>'PR-RAS'!E412</f>
        <v>1012569.74</v>
      </c>
      <c r="E407" s="1">
        <v>0</v>
      </c>
      <c r="F407" s="1">
        <v>0</v>
      </c>
      <c r="G407" s="2">
        <f t="shared" si="8"/>
        <v>1190836.6877400002</v>
      </c>
      <c r="H407" s="2">
        <f t="shared" si="9"/>
        <v>0.44999999983701855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893943.28999999992</v>
      </c>
      <c r="D408" s="1">
        <f>'PR-RAS'!E413</f>
        <v>1011759.7400000001</v>
      </c>
      <c r="E408" s="1">
        <v>0</v>
      </c>
      <c r="F408" s="1">
        <v>0</v>
      </c>
      <c r="G408" s="2">
        <f t="shared" si="8"/>
        <v>1187407.34739</v>
      </c>
      <c r="H408" s="2">
        <f t="shared" si="9"/>
        <v>0.54999999981373549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14012.520000000251</v>
      </c>
      <c r="D409" s="1">
        <f>'PR-RAS'!E414</f>
        <v>809.99999999988358</v>
      </c>
      <c r="E409" s="1">
        <v>0</v>
      </c>
      <c r="F409" s="1">
        <v>0</v>
      </c>
      <c r="G409" s="2">
        <f t="shared" si="8"/>
        <v>6378.0681600000071</v>
      </c>
      <c r="H409" s="2">
        <f t="shared" si="9"/>
        <v>0.47999999986495823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35010.770000000004</v>
      </c>
      <c r="D411" s="1">
        <f>'PR-RAS'!E416</f>
        <v>49023.290000000008</v>
      </c>
      <c r="E411" s="1">
        <v>0</v>
      </c>
      <c r="F411" s="1">
        <v>0</v>
      </c>
      <c r="G411" s="2">
        <f t="shared" si="8"/>
        <v>54553.513500000008</v>
      </c>
      <c r="H411" s="2">
        <f t="shared" si="9"/>
        <v>0.52000000000407454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1217.82</v>
      </c>
      <c r="D413" s="1">
        <f>'PR-RAS'!E418</f>
        <v>1840.02</v>
      </c>
      <c r="E413" s="1">
        <v>0</v>
      </c>
      <c r="F413" s="1">
        <v>0</v>
      </c>
      <c r="G413" s="2">
        <f t="shared" si="8"/>
        <v>2017.9183199999998</v>
      </c>
      <c r="H413" s="2">
        <f t="shared" si="9"/>
        <v>0.20000000000004547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907955.81000000017</v>
      </c>
      <c r="D633" s="1">
        <f>'PR-RAS'!E639</f>
        <v>1012569.74</v>
      </c>
      <c r="E633" s="1">
        <v>0</v>
      </c>
      <c r="F633" s="1">
        <v>0</v>
      </c>
      <c r="G633" s="2">
        <f t="shared" si="10"/>
        <v>1853716.22328</v>
      </c>
      <c r="H633" s="2">
        <f t="shared" si="11"/>
        <v>0.44999999983701855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893943.28999999992</v>
      </c>
      <c r="D634" s="1">
        <f>'PR-RAS'!E640</f>
        <v>1011759.7400000001</v>
      </c>
      <c r="E634" s="1">
        <v>0</v>
      </c>
      <c r="F634" s="1">
        <v>0</v>
      </c>
      <c r="G634" s="2">
        <f t="shared" si="10"/>
        <v>1846753.9334100001</v>
      </c>
      <c r="H634" s="2">
        <f t="shared" si="11"/>
        <v>0.54999999981373549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14012.520000000251</v>
      </c>
      <c r="D635" s="1">
        <f>'PR-RAS'!E641</f>
        <v>809.99999999988358</v>
      </c>
      <c r="E635" s="1">
        <v>0</v>
      </c>
      <c r="F635" s="1">
        <v>0</v>
      </c>
      <c r="G635" s="2">
        <f t="shared" si="10"/>
        <v>9911.0176800000118</v>
      </c>
      <c r="H635" s="2">
        <f t="shared" si="11"/>
        <v>0.47999999986495823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35010.770000000004</v>
      </c>
      <c r="D637" s="1">
        <f>'PR-RAS'!E643</f>
        <v>49023.290000000008</v>
      </c>
      <c r="E637" s="1">
        <v>0</v>
      </c>
      <c r="F637" s="1">
        <v>0</v>
      </c>
      <c r="G637" s="2">
        <f t="shared" si="10"/>
        <v>84624.47460000003</v>
      </c>
      <c r="H637" s="2">
        <f t="shared" si="11"/>
        <v>0.52000000000407454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49023.290000000256</v>
      </c>
      <c r="D639" s="1">
        <f>'PR-RAS'!E645</f>
        <v>49833.289999999892</v>
      </c>
      <c r="E639" s="1">
        <v>0</v>
      </c>
      <c r="F639" s="1">
        <v>0</v>
      </c>
      <c r="G639" s="2">
        <f t="shared" si="10"/>
        <v>94864.137060000037</v>
      </c>
      <c r="H639" s="2">
        <f t="shared" si="11"/>
        <v>0.58000000014726538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61514.17</v>
      </c>
      <c r="D641" s="1">
        <f>'PR-RAS'!E647</f>
        <v>69164.25</v>
      </c>
      <c r="E641" s="1">
        <v>0</v>
      </c>
      <c r="F641" s="1">
        <v>0</v>
      </c>
      <c r="G641" s="2">
        <f t="shared" si="10"/>
        <v>127899.3088</v>
      </c>
      <c r="H641" s="2">
        <f t="shared" si="11"/>
        <v>0.41999999999825377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30907.45</v>
      </c>
      <c r="D642" s="1">
        <f>'PR-RAS'!E649</f>
        <v>46052.39</v>
      </c>
      <c r="E642" s="1">
        <v>0</v>
      </c>
      <c r="F642" s="1">
        <v>0</v>
      </c>
      <c r="G642" s="2">
        <f t="shared" si="10"/>
        <v>78850.839429999993</v>
      </c>
      <c r="H642" s="2">
        <f t="shared" si="11"/>
        <v>0.84000000000014552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80196.479999999996</v>
      </c>
      <c r="D643" s="1">
        <f>'PR-RAS'!E650</f>
        <v>70478.509999999995</v>
      </c>
      <c r="E643" s="1">
        <v>0</v>
      </c>
      <c r="F643" s="1">
        <v>0</v>
      </c>
      <c r="G643" s="2">
        <f t="shared" si="10"/>
        <v>141980.54699999999</v>
      </c>
      <c r="H643" s="2">
        <f t="shared" si="11"/>
        <v>0.97000000000116415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65051.54</v>
      </c>
      <c r="D644" s="1">
        <f>'PR-RAS'!E651</f>
        <v>69388.509999999995</v>
      </c>
      <c r="E644" s="1">
        <v>0</v>
      </c>
      <c r="F644" s="1">
        <v>0</v>
      </c>
      <c r="G644" s="2">
        <f t="shared" si="10"/>
        <v>131061.76408000001</v>
      </c>
      <c r="H644" s="2">
        <f t="shared" si="11"/>
        <v>0.95000000000436557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46052.389999999992</v>
      </c>
      <c r="D645" s="1">
        <f>'PR-RAS'!E652</f>
        <v>47142.39</v>
      </c>
      <c r="E645" s="1">
        <v>0</v>
      </c>
      <c r="F645" s="1">
        <v>0</v>
      </c>
      <c r="G645" s="2">
        <f t="shared" si="10"/>
        <v>90377.13747999999</v>
      </c>
      <c r="H645" s="2">
        <f t="shared" si="11"/>
        <v>0.77999999999155989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46</v>
      </c>
      <c r="E647" s="1">
        <v>0</v>
      </c>
      <c r="F647" s="1">
        <v>0</v>
      </c>
      <c r="G647" s="2">
        <f t="shared" si="10"/>
        <v>91.731999999999999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31</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744286.4</v>
      </c>
      <c r="D668" s="1">
        <f>'PR-RAS'!E675</f>
        <v>846161.71</v>
      </c>
      <c r="E668" s="1">
        <v>0</v>
      </c>
      <c r="F668" s="1">
        <v>0</v>
      </c>
      <c r="G668" s="2">
        <f t="shared" si="10"/>
        <v>1625218.74994</v>
      </c>
      <c r="H668" s="2">
        <f t="shared" si="11"/>
        <v>0.69000000006053597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2435</v>
      </c>
      <c r="D669" s="1">
        <f>'PR-RAS'!E676</f>
        <v>5017.8900000000003</v>
      </c>
      <c r="E669" s="1">
        <v>0</v>
      </c>
      <c r="F669" s="1">
        <v>0</v>
      </c>
      <c r="G669" s="2">
        <f t="shared" si="10"/>
        <v>8330.4810400000006</v>
      </c>
      <c r="H669" s="2">
        <f t="shared" si="11"/>
        <v>0.10999999999967258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694.92</v>
      </c>
      <c r="D670" s="1">
        <f>'PR-RAS'!E677</f>
        <v>645.62</v>
      </c>
      <c r="E670" s="1">
        <v>0</v>
      </c>
      <c r="F670" s="1">
        <v>0</v>
      </c>
      <c r="G670" s="2">
        <f t="shared" si="10"/>
        <v>1328.7410399999999</v>
      </c>
      <c r="H670" s="2">
        <f t="shared" si="11"/>
        <v>0.46000000000003638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3437.54</v>
      </c>
      <c r="D687" s="1">
        <f>'PR-RAS'!E694</f>
        <v>0</v>
      </c>
      <c r="E687" s="1">
        <v>0</v>
      </c>
      <c r="F687" s="1">
        <v>0</v>
      </c>
      <c r="G687" s="2">
        <f t="shared" si="10"/>
        <v>2358.1524400000003</v>
      </c>
      <c r="H687" s="2">
        <f t="shared" si="11"/>
        <v>0.46000000000003638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326.83999999999997</v>
      </c>
      <c r="D703" s="1">
        <f>'PR-RAS'!E710</f>
        <v>0</v>
      </c>
      <c r="E703" s="1">
        <v>0</v>
      </c>
      <c r="F703" s="1">
        <v>0</v>
      </c>
      <c r="G703" s="2">
        <f t="shared" si="10"/>
        <v>229.44167999999996</v>
      </c>
      <c r="H703" s="2">
        <f t="shared" si="11"/>
        <v>0.16000000000002501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2026.12</v>
      </c>
      <c r="D709" s="1">
        <f>'PR-RAS'!E716</f>
        <v>2299.89</v>
      </c>
      <c r="E709" s="1">
        <v>0</v>
      </c>
      <c r="F709" s="1">
        <v>0</v>
      </c>
      <c r="G709" s="2">
        <f t="shared" si="10"/>
        <v>4691.1371999999992</v>
      </c>
      <c r="H709" s="2">
        <f t="shared" si="11"/>
        <v>0.23000000000001819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2569.3200000000002</v>
      </c>
      <c r="E710" s="1">
        <v>0</v>
      </c>
      <c r="F710" s="1">
        <v>0</v>
      </c>
      <c r="G710" s="2">
        <f t="shared" si="10"/>
        <v>3643.29576</v>
      </c>
      <c r="H710" s="2">
        <f t="shared" si="11"/>
        <v>0.32000000000016371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43548.99</v>
      </c>
      <c r="D711" s="1">
        <f>'PR-RAS'!E718</f>
        <v>41790.400000000001</v>
      </c>
      <c r="E711" s="1">
        <v>0</v>
      </c>
      <c r="F711" s="1">
        <v>0</v>
      </c>
      <c r="G711" s="2">
        <f t="shared" si="10"/>
        <v>90262.150900000008</v>
      </c>
      <c r="H711" s="2">
        <f t="shared" si="11"/>
        <v>0.41000000000349246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1433.43</v>
      </c>
      <c r="D713" s="1">
        <f>'PR-RAS'!E720</f>
        <v>253</v>
      </c>
      <c r="E713" s="1">
        <v>0</v>
      </c>
      <c r="F713" s="1">
        <v>0</v>
      </c>
      <c r="G713" s="2">
        <f t="shared" si="10"/>
        <v>1380.8741600000001</v>
      </c>
      <c r="H713" s="2">
        <f t="shared" si="11"/>
        <v>0.43000000000006366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2140.44</v>
      </c>
      <c r="D715" s="1">
        <f>'PR-RAS'!E722</f>
        <v>2581.41</v>
      </c>
      <c r="E715" s="1">
        <v>0</v>
      </c>
      <c r="F715" s="1">
        <v>0</v>
      </c>
      <c r="G715" s="2">
        <f t="shared" si="10"/>
        <v>5214.5276400000002</v>
      </c>
      <c r="H715" s="2">
        <f t="shared" si="11"/>
        <v>0.84999999999990905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1457133.7800000003</v>
      </c>
      <c r="D984" s="6">
        <f>BILANCA!E6</f>
        <v>1419092.68</v>
      </c>
      <c r="E984" s="6">
        <v>0</v>
      </c>
      <c r="F984" s="6">
        <v>0</v>
      </c>
      <c r="G984" s="7">
        <f t="shared" ref="G984:G1241" si="22">B984/1000*C984+B984/500*D984</f>
        <v>4295.3191400000005</v>
      </c>
      <c r="H984" s="7">
        <f t="shared" si="19"/>
        <v>0.53999999980442226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1334699.9200000002</v>
      </c>
      <c r="D985" s="1">
        <f>BILANCA!E7</f>
        <v>1288000.6599999999</v>
      </c>
      <c r="E985" s="1">
        <v>0</v>
      </c>
      <c r="F985" s="1">
        <v>0</v>
      </c>
      <c r="G985" s="2">
        <f t="shared" si="22"/>
        <v>7821.4024800000007</v>
      </c>
      <c r="H985" s="2">
        <f t="shared" si="19"/>
        <v>0.41999999992549419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250.06999999999971</v>
      </c>
      <c r="D986" s="1">
        <f>BILANCA!E8</f>
        <v>0</v>
      </c>
      <c r="E986" s="1">
        <v>0</v>
      </c>
      <c r="F986" s="1">
        <v>0</v>
      </c>
      <c r="G986" s="2">
        <f t="shared" si="22"/>
        <v>0.75020999999999916</v>
      </c>
      <c r="H986" s="2">
        <f t="shared" si="19"/>
        <v>6.9999999999708962E-2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2543.62</v>
      </c>
      <c r="D988" s="1">
        <f>BILANCA!E10</f>
        <v>2543.62</v>
      </c>
      <c r="E988" s="1">
        <v>0</v>
      </c>
      <c r="F988" s="1">
        <v>0</v>
      </c>
      <c r="G988" s="2">
        <f t="shared" si="22"/>
        <v>38.154299999999999</v>
      </c>
      <c r="H988" s="2">
        <f t="shared" si="19"/>
        <v>0.76000000000021828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2293.5500000000002</v>
      </c>
      <c r="D989" s="1">
        <f>BILANCA!E11</f>
        <v>2543.62</v>
      </c>
      <c r="E989" s="1">
        <v>0</v>
      </c>
      <c r="F989" s="1">
        <v>0</v>
      </c>
      <c r="G989" s="2">
        <f t="shared" si="22"/>
        <v>44.284739999999999</v>
      </c>
      <c r="H989" s="2">
        <f t="shared" si="19"/>
        <v>0.82999999999992724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1334449.8500000001</v>
      </c>
      <c r="D990" s="1">
        <f>BILANCA!E12</f>
        <v>1288000.6599999999</v>
      </c>
      <c r="E990" s="1">
        <v>0</v>
      </c>
      <c r="F990" s="1">
        <v>0</v>
      </c>
      <c r="G990" s="2">
        <f t="shared" si="22"/>
        <v>27373.158190000002</v>
      </c>
      <c r="H990" s="2">
        <f t="shared" si="19"/>
        <v>0.48999999999068677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1291533.2400000002</v>
      </c>
      <c r="D991" s="1">
        <f>BILANCA!E13</f>
        <v>1238040.77</v>
      </c>
      <c r="E991" s="1">
        <v>0</v>
      </c>
      <c r="F991" s="1">
        <v>0</v>
      </c>
      <c r="G991" s="2">
        <f t="shared" si="22"/>
        <v>30140.918240000003</v>
      </c>
      <c r="H991" s="2">
        <f t="shared" si="19"/>
        <v>0.47000000020489097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18572.32</v>
      </c>
      <c r="D992" s="1">
        <f>BILANCA!E14</f>
        <v>18572.32</v>
      </c>
      <c r="E992" s="1">
        <v>0</v>
      </c>
      <c r="F992" s="1">
        <v>0</v>
      </c>
      <c r="G992" s="2">
        <f t="shared" si="22"/>
        <v>501.45263999999992</v>
      </c>
      <c r="H992" s="2">
        <f t="shared" si="19"/>
        <v>0.63999999999941792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1696730.56</v>
      </c>
      <c r="D993" s="1">
        <f>BILANCA!E15</f>
        <v>1696730.56</v>
      </c>
      <c r="E993" s="1">
        <v>0</v>
      </c>
      <c r="F993" s="1">
        <v>0</v>
      </c>
      <c r="G993" s="2">
        <f t="shared" si="22"/>
        <v>50901.916799999999</v>
      </c>
      <c r="H993" s="2">
        <f t="shared" si="19"/>
        <v>0.87999999988824129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89857.8</v>
      </c>
      <c r="D995" s="1">
        <f>BILANCA!E17</f>
        <v>89857.8</v>
      </c>
      <c r="E995" s="1">
        <v>0</v>
      </c>
      <c r="F995" s="1">
        <v>0</v>
      </c>
      <c r="G995" s="2">
        <f t="shared" si="22"/>
        <v>3234.8807999999999</v>
      </c>
      <c r="H995" s="2">
        <f t="shared" si="19"/>
        <v>0.39999999999417923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513627.44</v>
      </c>
      <c r="D996" s="1">
        <f>BILANCA!E18</f>
        <v>567119.91</v>
      </c>
      <c r="E996" s="1">
        <v>0</v>
      </c>
      <c r="F996" s="1">
        <v>0</v>
      </c>
      <c r="G996" s="2">
        <f t="shared" si="22"/>
        <v>21422.274379999999</v>
      </c>
      <c r="H996" s="2">
        <f t="shared" si="19"/>
        <v>0.52999999996973202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15692.400000000023</v>
      </c>
      <c r="D997" s="1">
        <f>BILANCA!E19</f>
        <v>21652.060000000027</v>
      </c>
      <c r="E997" s="1">
        <v>0</v>
      </c>
      <c r="F997" s="1">
        <v>0</v>
      </c>
      <c r="G997" s="2">
        <f t="shared" si="22"/>
        <v>825.95128000000113</v>
      </c>
      <c r="H997" s="2">
        <f t="shared" si="19"/>
        <v>0.46000000005005859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182830.1</v>
      </c>
      <c r="D998" s="1">
        <f>BILANCA!E20</f>
        <v>202695.64</v>
      </c>
      <c r="E998" s="1">
        <v>0</v>
      </c>
      <c r="F998" s="1">
        <v>0</v>
      </c>
      <c r="G998" s="2">
        <f t="shared" si="22"/>
        <v>8823.3207000000002</v>
      </c>
      <c r="H998" s="2">
        <f t="shared" si="19"/>
        <v>0.45999999999185093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449.97</v>
      </c>
      <c r="E999" s="1">
        <v>0</v>
      </c>
      <c r="F999" s="1">
        <v>0</v>
      </c>
      <c r="G999" s="2">
        <f t="shared" si="22"/>
        <v>14.399040000000001</v>
      </c>
      <c r="H999" s="2">
        <f t="shared" si="19"/>
        <v>2.9999999999972715E-2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6607.88</v>
      </c>
      <c r="D1000" s="1">
        <f>BILANCA!E22</f>
        <v>6607.88</v>
      </c>
      <c r="E1000" s="1">
        <v>0</v>
      </c>
      <c r="F1000" s="1">
        <v>0</v>
      </c>
      <c r="G1000" s="2">
        <f t="shared" si="22"/>
        <v>337.00188000000003</v>
      </c>
      <c r="H1000" s="2">
        <f t="shared" si="19"/>
        <v>0.23999999999978172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2357.6</v>
      </c>
      <c r="E1002" s="1">
        <v>0</v>
      </c>
      <c r="F1002" s="1">
        <v>0</v>
      </c>
      <c r="G1002" s="2">
        <f t="shared" si="22"/>
        <v>89.588799999999992</v>
      </c>
      <c r="H1002" s="2">
        <f t="shared" si="19"/>
        <v>0.40000000000009095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6142.5</v>
      </c>
      <c r="D1003" s="1">
        <f>BILANCA!E25</f>
        <v>6142.5</v>
      </c>
      <c r="E1003" s="1">
        <v>0</v>
      </c>
      <c r="F1003" s="1">
        <v>0</v>
      </c>
      <c r="G1003" s="2">
        <f t="shared" si="22"/>
        <v>368.55</v>
      </c>
      <c r="H1003" s="2">
        <f t="shared" si="19"/>
        <v>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8031.07</v>
      </c>
      <c r="D1004" s="1">
        <f>BILANCA!E26</f>
        <v>8031.07</v>
      </c>
      <c r="E1004" s="1">
        <v>0</v>
      </c>
      <c r="F1004" s="1">
        <v>0</v>
      </c>
      <c r="G1004" s="2">
        <f t="shared" si="22"/>
        <v>505.95740999999998</v>
      </c>
      <c r="H1004" s="2">
        <f t="shared" si="19"/>
        <v>0.13999999999941792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187919.15</v>
      </c>
      <c r="D1006" s="1">
        <f>BILANCA!E28</f>
        <v>204632.6</v>
      </c>
      <c r="E1006" s="1">
        <v>0</v>
      </c>
      <c r="F1006" s="1">
        <v>0</v>
      </c>
      <c r="G1006" s="2">
        <f t="shared" si="22"/>
        <v>13735.24005</v>
      </c>
      <c r="H1006" s="2">
        <f t="shared" si="19"/>
        <v>0.54999999998835847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603.88</v>
      </c>
      <c r="D1007" s="1">
        <f>BILANCA!E29</f>
        <v>603.88</v>
      </c>
      <c r="E1007" s="1">
        <v>0</v>
      </c>
      <c r="F1007" s="1">
        <v>0</v>
      </c>
      <c r="G1007" s="2">
        <f t="shared" si="22"/>
        <v>43.47936</v>
      </c>
      <c r="H1007" s="2">
        <f t="shared" si="19"/>
        <v>0.24000000000000909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603.88</v>
      </c>
      <c r="D1008" s="1">
        <f>BILANCA!E30</f>
        <v>603.88</v>
      </c>
      <c r="E1008" s="1">
        <v>0</v>
      </c>
      <c r="F1008" s="1">
        <v>0</v>
      </c>
      <c r="G1008" s="2">
        <f t="shared" si="22"/>
        <v>45.291000000000004</v>
      </c>
      <c r="H1008" s="2">
        <f t="shared" si="19"/>
        <v>0.24000000000000909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26620.329999999998</v>
      </c>
      <c r="D1013" s="1">
        <f>BILANCA!E35</f>
        <v>27703.95</v>
      </c>
      <c r="E1013" s="1">
        <v>0</v>
      </c>
      <c r="F1013" s="1">
        <v>0</v>
      </c>
      <c r="G1013" s="2">
        <f t="shared" si="22"/>
        <v>2460.8469</v>
      </c>
      <c r="H1013" s="2">
        <f t="shared" si="19"/>
        <v>0.37999999999738066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28840.17</v>
      </c>
      <c r="D1014" s="1">
        <f>BILANCA!E36</f>
        <v>29923.79</v>
      </c>
      <c r="E1014" s="1">
        <v>0</v>
      </c>
      <c r="F1014" s="1">
        <v>0</v>
      </c>
      <c r="G1014" s="2">
        <f t="shared" si="22"/>
        <v>2749.3202500000002</v>
      </c>
      <c r="H1014" s="2">
        <f t="shared" si="19"/>
        <v>0.37999999999738066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2219.84</v>
      </c>
      <c r="D1018" s="1">
        <f>BILANCA!E40</f>
        <v>2219.84</v>
      </c>
      <c r="E1018" s="1">
        <v>0</v>
      </c>
      <c r="F1018" s="1">
        <v>0</v>
      </c>
      <c r="G1018" s="2">
        <f t="shared" si="22"/>
        <v>233.08320000000003</v>
      </c>
      <c r="H1018" s="2">
        <f t="shared" si="19"/>
        <v>0.31999999999970896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331.81</v>
      </c>
      <c r="D1025" s="1">
        <f>BILANCA!E47</f>
        <v>331.81</v>
      </c>
      <c r="E1025" s="1">
        <v>0</v>
      </c>
      <c r="F1025" s="1">
        <v>0</v>
      </c>
      <c r="G1025" s="2">
        <f t="shared" si="22"/>
        <v>41.808060000000005</v>
      </c>
      <c r="H1025" s="2">
        <f t="shared" si="19"/>
        <v>0.37999999999999545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331.81</v>
      </c>
      <c r="D1028" s="1">
        <f>BILANCA!E50</f>
        <v>331.81</v>
      </c>
      <c r="E1028" s="1">
        <v>0</v>
      </c>
      <c r="F1028" s="1">
        <v>0</v>
      </c>
      <c r="G1028" s="2">
        <f t="shared" si="22"/>
        <v>44.794350000000001</v>
      </c>
      <c r="H1028" s="2">
        <f t="shared" si="19"/>
        <v>0.37999999999999545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20037.3</v>
      </c>
      <c r="D1032" s="1">
        <f>BILANCA!E54</f>
        <v>21664.01</v>
      </c>
      <c r="E1032" s="1">
        <v>0</v>
      </c>
      <c r="F1032" s="1">
        <v>0</v>
      </c>
      <c r="G1032" s="2">
        <f t="shared" si="22"/>
        <v>3104.9006799999997</v>
      </c>
      <c r="H1032" s="2">
        <f t="shared" si="19"/>
        <v>0.30999999999767169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20037.3</v>
      </c>
      <c r="D1033" s="1">
        <f>BILANCA!E55</f>
        <v>21664.01</v>
      </c>
      <c r="E1033" s="1">
        <v>0</v>
      </c>
      <c r="F1033" s="1">
        <v>0</v>
      </c>
      <c r="G1033" s="2">
        <f t="shared" si="22"/>
        <v>3168.2659999999996</v>
      </c>
      <c r="H1033" s="2">
        <f t="shared" si="19"/>
        <v>0.30999999999767169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122433.85999999999</v>
      </c>
      <c r="D1046" s="1">
        <f>BILANCA!E68</f>
        <v>131092.01999999999</v>
      </c>
      <c r="E1046" s="1">
        <v>0</v>
      </c>
      <c r="F1046" s="1">
        <v>0</v>
      </c>
      <c r="G1046" s="2">
        <f t="shared" si="22"/>
        <v>24230.9277</v>
      </c>
      <c r="H1046" s="2">
        <f t="shared" si="19"/>
        <v>0.16000000000349246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46052.39</v>
      </c>
      <c r="D1047" s="1">
        <f>BILANCA!E69</f>
        <v>47142.39</v>
      </c>
      <c r="E1047" s="1">
        <v>0</v>
      </c>
      <c r="F1047" s="1">
        <v>0</v>
      </c>
      <c r="G1047" s="2">
        <f t="shared" si="22"/>
        <v>8981.5788800000009</v>
      </c>
      <c r="H1047" s="2">
        <f t="shared" si="19"/>
        <v>0.77999999999883585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46052.39</v>
      </c>
      <c r="D1048" s="1">
        <f>BILANCA!E70</f>
        <v>47142.39</v>
      </c>
      <c r="E1048" s="1">
        <v>0</v>
      </c>
      <c r="F1048" s="1">
        <v>0</v>
      </c>
      <c r="G1048" s="2">
        <f t="shared" si="22"/>
        <v>9121.9160499999998</v>
      </c>
      <c r="H1048" s="2">
        <f t="shared" si="19"/>
        <v>0.77999999999883585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46052.39</v>
      </c>
      <c r="D1050" s="1">
        <f>BILANCA!E72</f>
        <v>47142.39</v>
      </c>
      <c r="E1050" s="1">
        <v>0</v>
      </c>
      <c r="F1050" s="1">
        <v>0</v>
      </c>
      <c r="G1050" s="2">
        <f t="shared" si="22"/>
        <v>9402.5903900000012</v>
      </c>
      <c r="H1050" s="2">
        <f t="shared" si="19"/>
        <v>0.77999999999883585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13649.49</v>
      </c>
      <c r="D1056" s="1">
        <f>BILANCA!E78</f>
        <v>12945.369999999999</v>
      </c>
      <c r="E1056" s="1">
        <v>0</v>
      </c>
      <c r="F1056" s="1">
        <v>0</v>
      </c>
      <c r="G1056" s="2">
        <f t="shared" si="22"/>
        <v>2886.4367899999997</v>
      </c>
      <c r="H1056" s="2">
        <f t="shared" si="19"/>
        <v>0.85999999999876309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4526.9799999999996</v>
      </c>
      <c r="D1062" s="1">
        <f>BILANCA!E84</f>
        <v>4526.9799999999996</v>
      </c>
      <c r="E1062" s="1">
        <v>0</v>
      </c>
      <c r="F1062" s="1">
        <v>0</v>
      </c>
      <c r="G1062" s="2">
        <f t="shared" si="22"/>
        <v>1072.89426</v>
      </c>
      <c r="H1062" s="2">
        <f t="shared" si="19"/>
        <v>4.0000000000873115E-2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9122.51</v>
      </c>
      <c r="D1064" s="1">
        <f>BILANCA!E86</f>
        <v>8418.39</v>
      </c>
      <c r="E1064" s="1">
        <v>0</v>
      </c>
      <c r="F1064" s="1">
        <v>0</v>
      </c>
      <c r="G1064" s="2">
        <f t="shared" si="22"/>
        <v>2102.7024900000001</v>
      </c>
      <c r="H1064" s="2">
        <f t="shared" si="19"/>
        <v>0.87999999999919964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1063</v>
      </c>
      <c r="E1124" s="1">
        <v>0</v>
      </c>
      <c r="F1124" s="1">
        <v>0</v>
      </c>
      <c r="G1124" s="2">
        <f t="shared" si="22"/>
        <v>299.76599999999996</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1063</v>
      </c>
      <c r="E1138" s="1">
        <v>0</v>
      </c>
      <c r="F1138" s="1">
        <v>0</v>
      </c>
      <c r="G1138" s="2">
        <f t="shared" si="22"/>
        <v>329.53</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1217.81</v>
      </c>
      <c r="D1142" s="1">
        <f>BILANCA!E164</f>
        <v>777.01</v>
      </c>
      <c r="E1142" s="1">
        <v>0</v>
      </c>
      <c r="F1142" s="1">
        <v>0</v>
      </c>
      <c r="G1142" s="2">
        <f t="shared" si="22"/>
        <v>440.72096999999997</v>
      </c>
      <c r="H1142" s="2">
        <f t="shared" si="23"/>
        <v>0.20000000000004547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1217.81</v>
      </c>
      <c r="D1144" s="1">
        <f>BILANCA!E166</f>
        <v>777.01</v>
      </c>
      <c r="E1144" s="1">
        <v>0</v>
      </c>
      <c r="F1144" s="1">
        <v>0</v>
      </c>
      <c r="G1144" s="2">
        <f t="shared" si="22"/>
        <v>446.26463000000001</v>
      </c>
      <c r="H1144" s="2">
        <f t="shared" si="23"/>
        <v>0.20000000000004547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61514.17</v>
      </c>
      <c r="D1148" s="1">
        <f>BILANCA!E170</f>
        <v>69164.25</v>
      </c>
      <c r="E1148" s="1">
        <v>0</v>
      </c>
      <c r="F1148" s="1">
        <v>0</v>
      </c>
      <c r="G1148" s="2">
        <f t="shared" si="22"/>
        <v>32974.040549999998</v>
      </c>
      <c r="H1148" s="2">
        <f t="shared" si="23"/>
        <v>0.41999999999825377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61514.17</v>
      </c>
      <c r="D1151" s="1">
        <f>BILANCA!E173</f>
        <v>69164.25</v>
      </c>
      <c r="E1151" s="1">
        <v>0</v>
      </c>
      <c r="F1151" s="1">
        <v>0</v>
      </c>
      <c r="G1151" s="2">
        <f t="shared" si="22"/>
        <v>33573.56856</v>
      </c>
      <c r="H1151" s="2">
        <f t="shared" si="23"/>
        <v>0.41999999999825377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1457133.78</v>
      </c>
      <c r="D1152" s="1">
        <f>BILANCA!E175</f>
        <v>1419092.68</v>
      </c>
      <c r="E1152" s="1">
        <v>0</v>
      </c>
      <c r="F1152" s="1">
        <v>0</v>
      </c>
      <c r="G1152" s="2">
        <f t="shared" si="22"/>
        <v>725908.93466000003</v>
      </c>
      <c r="H1152" s="2">
        <f t="shared" si="23"/>
        <v>0.5400000000372529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72192.75</v>
      </c>
      <c r="D1153" s="1">
        <f>BILANCA!E176</f>
        <v>79418.710000000006</v>
      </c>
      <c r="E1153" s="1">
        <v>0</v>
      </c>
      <c r="F1153" s="1">
        <v>0</v>
      </c>
      <c r="G1153" s="2">
        <f t="shared" si="22"/>
        <v>39275.128900000011</v>
      </c>
      <c r="H1153" s="2">
        <f t="shared" si="23"/>
        <v>0.53999999999359716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72192.75</v>
      </c>
      <c r="D1154" s="1">
        <f>BILANCA!E177</f>
        <v>79418.710000000006</v>
      </c>
      <c r="E1154" s="1">
        <v>0</v>
      </c>
      <c r="F1154" s="1">
        <v>0</v>
      </c>
      <c r="G1154" s="2">
        <f t="shared" si="22"/>
        <v>39506.159070000009</v>
      </c>
      <c r="H1154" s="2">
        <f t="shared" si="23"/>
        <v>0.53999999999359716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62201.98</v>
      </c>
      <c r="D1155" s="1">
        <f>BILANCA!E178</f>
        <v>70130.83</v>
      </c>
      <c r="E1155" s="1">
        <v>0</v>
      </c>
      <c r="F1155" s="1">
        <v>0</v>
      </c>
      <c r="G1155" s="2">
        <f t="shared" si="22"/>
        <v>34823.746079999997</v>
      </c>
      <c r="H1155" s="2">
        <f t="shared" si="23"/>
        <v>0.18999999999505235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1400</v>
      </c>
      <c r="D1156" s="1">
        <f>BILANCA!E179</f>
        <v>1680</v>
      </c>
      <c r="E1156" s="1">
        <v>0</v>
      </c>
      <c r="F1156" s="1">
        <v>0</v>
      </c>
      <c r="G1156" s="2">
        <f t="shared" si="22"/>
        <v>823.48</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8590.77</v>
      </c>
      <c r="D1165" s="1">
        <f>BILANCA!E188</f>
        <v>7607.88</v>
      </c>
      <c r="E1165" s="1">
        <v>0</v>
      </c>
      <c r="F1165" s="1">
        <v>0</v>
      </c>
      <c r="G1165" s="2">
        <f t="shared" si="22"/>
        <v>4332.7884599999998</v>
      </c>
      <c r="H1165" s="2">
        <f t="shared" si="23"/>
        <v>0.3499999999994543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1384941.03</v>
      </c>
      <c r="D1214" s="1">
        <f>BILANCA!E237</f>
        <v>1339673.97</v>
      </c>
      <c r="E1214" s="1">
        <v>0</v>
      </c>
      <c r="F1214" s="1">
        <v>0</v>
      </c>
      <c r="G1214" s="2">
        <f t="shared" si="22"/>
        <v>938850.75206999993</v>
      </c>
      <c r="H1214" s="2">
        <f t="shared" si="23"/>
        <v>6.0000000055879354E-2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1334699.92</v>
      </c>
      <c r="D1215" s="1">
        <f>BILANCA!E238</f>
        <v>1288000.6599999999</v>
      </c>
      <c r="E1215" s="1">
        <v>0</v>
      </c>
      <c r="F1215" s="1">
        <v>0</v>
      </c>
      <c r="G1215" s="2">
        <f t="shared" si="22"/>
        <v>907282.68767999997</v>
      </c>
      <c r="H1215" s="2">
        <f t="shared" si="23"/>
        <v>0.42000000015832484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1334699.92</v>
      </c>
      <c r="D1216" s="1">
        <f>BILANCA!E239</f>
        <v>1288000.6599999999</v>
      </c>
      <c r="E1216" s="1">
        <v>0</v>
      </c>
      <c r="F1216" s="1">
        <v>0</v>
      </c>
      <c r="G1216" s="2">
        <f t="shared" si="22"/>
        <v>911193.38892000006</v>
      </c>
      <c r="H1216" s="2">
        <f t="shared" si="23"/>
        <v>0.42000000015832484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1334174.49</v>
      </c>
      <c r="D1217" s="1">
        <f>BILANCA!E240</f>
        <v>1288000.6599999999</v>
      </c>
      <c r="E1217" s="1">
        <v>0</v>
      </c>
      <c r="F1217" s="1">
        <v>0</v>
      </c>
      <c r="G1217" s="2">
        <f t="shared" si="22"/>
        <v>914981.13954000012</v>
      </c>
      <c r="H1217" s="2">
        <f t="shared" si="23"/>
        <v>0.83000000007450581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525.42999999999995</v>
      </c>
      <c r="D1218" s="1">
        <f>BILANCA!E241</f>
        <v>0</v>
      </c>
      <c r="E1218" s="1">
        <v>0</v>
      </c>
      <c r="F1218" s="1">
        <v>0</v>
      </c>
      <c r="G1218" s="2">
        <f t="shared" si="22"/>
        <v>123.47604999999999</v>
      </c>
      <c r="H1218" s="2">
        <f t="shared" si="23"/>
        <v>0.42999999999994998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49023.290000000008</v>
      </c>
      <c r="D1222" s="1">
        <f>BILANCA!E245</f>
        <v>49833.290000000008</v>
      </c>
      <c r="E1222" s="1">
        <v>0</v>
      </c>
      <c r="F1222" s="1">
        <v>0</v>
      </c>
      <c r="G1222" s="2">
        <f t="shared" si="22"/>
        <v>35536.878930000006</v>
      </c>
      <c r="H1222" s="2">
        <f t="shared" si="23"/>
        <v>0.58000000001629815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142402.98000000001</v>
      </c>
      <c r="D1223" s="1">
        <f>BILANCA!E246</f>
        <v>153876.41</v>
      </c>
      <c r="E1223" s="1">
        <v>0</v>
      </c>
      <c r="F1223" s="1">
        <v>0</v>
      </c>
      <c r="G1223" s="2">
        <f t="shared" si="22"/>
        <v>108037.39199999999</v>
      </c>
      <c r="H1223" s="2">
        <f t="shared" si="23"/>
        <v>0.42999999999301508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142402.98000000001</v>
      </c>
      <c r="D1224" s="1">
        <f>BILANCA!E247</f>
        <v>153876.41</v>
      </c>
      <c r="E1224" s="1">
        <v>0</v>
      </c>
      <c r="F1224" s="1">
        <v>0</v>
      </c>
      <c r="G1224" s="2">
        <f t="shared" si="22"/>
        <v>108487.5478</v>
      </c>
      <c r="H1224" s="2">
        <f t="shared" si="23"/>
        <v>0.42999999999301508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93379.69</v>
      </c>
      <c r="D1227" s="1">
        <f>BILANCA!E250</f>
        <v>104043.12</v>
      </c>
      <c r="E1227" s="1">
        <v>0</v>
      </c>
      <c r="F1227" s="1">
        <v>0</v>
      </c>
      <c r="G1227" s="2">
        <f t="shared" si="22"/>
        <v>73557.686919999993</v>
      </c>
      <c r="H1227" s="2">
        <f t="shared" si="23"/>
        <v>0.42999999999301508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93379.69</v>
      </c>
      <c r="D1229" s="1">
        <f>BILANCA!E252</f>
        <v>104043.12</v>
      </c>
      <c r="E1229" s="1">
        <v>0</v>
      </c>
      <c r="F1229" s="1">
        <v>0</v>
      </c>
      <c r="G1229" s="2">
        <f t="shared" si="22"/>
        <v>74160.61877999999</v>
      </c>
      <c r="H1229" s="2">
        <f t="shared" si="23"/>
        <v>0.42999999999301508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1063</v>
      </c>
      <c r="E1232" s="1">
        <v>0</v>
      </c>
      <c r="F1232" s="1">
        <v>0</v>
      </c>
      <c r="G1232" s="2">
        <f t="shared" si="22"/>
        <v>529.37400000000002</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1217.82</v>
      </c>
      <c r="D1233" s="1">
        <f>BILANCA!E256</f>
        <v>777.02</v>
      </c>
      <c r="E1233" s="1">
        <v>0</v>
      </c>
      <c r="F1233" s="1">
        <v>0</v>
      </c>
      <c r="G1233" s="2">
        <f t="shared" si="22"/>
        <v>692.96499999999992</v>
      </c>
      <c r="H1233" s="2">
        <f t="shared" si="23"/>
        <v>0.20000000000004547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12738.22</v>
      </c>
      <c r="D1236" s="1">
        <f>BILANCA!E259</f>
        <v>3000</v>
      </c>
      <c r="E1236" s="1">
        <v>0</v>
      </c>
      <c r="F1236" s="1">
        <v>0</v>
      </c>
      <c r="G1236" s="2">
        <f t="shared" si="22"/>
        <v>4740.7696599999999</v>
      </c>
      <c r="H1236" s="2">
        <f t="shared" si="23"/>
        <v>0.21999999999934516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12738.22</v>
      </c>
      <c r="D1237" s="1">
        <f>BILANCA!E260</f>
        <v>3000</v>
      </c>
      <c r="E1237" s="1">
        <v>0</v>
      </c>
      <c r="F1237" s="1">
        <v>0</v>
      </c>
      <c r="G1237" s="2">
        <f t="shared" si="22"/>
        <v>4759.5078799999992</v>
      </c>
      <c r="H1237" s="2">
        <f t="shared" si="23"/>
        <v>0.21999999999934516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1063</v>
      </c>
      <c r="E1241" s="1">
        <v>0</v>
      </c>
      <c r="F1241" s="1">
        <v>0</v>
      </c>
      <c r="G1241" s="2">
        <f t="shared" si="22"/>
        <v>548.50800000000004</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1217.81</v>
      </c>
      <c r="D1242" s="1">
        <f>BILANCA!E266</f>
        <v>777.01</v>
      </c>
      <c r="E1242" s="1">
        <v>0</v>
      </c>
      <c r="F1242" s="1">
        <v>0</v>
      </c>
      <c r="G1242" s="2">
        <f t="shared" ref="G1242:G1479" si="24">B1242/1000*C1242+B1242/500*D1242</f>
        <v>717.90396999999996</v>
      </c>
      <c r="H1242" s="2">
        <f t="shared" si="23"/>
        <v>0.20000000000004547</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9122.51</v>
      </c>
      <c r="D1244" s="1">
        <f>BILANCA!E268</f>
        <v>8418.39</v>
      </c>
      <c r="E1244" s="1">
        <v>0</v>
      </c>
      <c r="F1244" s="1">
        <v>0</v>
      </c>
      <c r="G1244" s="2">
        <f t="shared" si="24"/>
        <v>6775.3746900000006</v>
      </c>
      <c r="H1244" s="2">
        <f t="shared" si="23"/>
        <v>0.87999999999919964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9963.59</v>
      </c>
      <c r="E1263" s="1">
        <v>0</v>
      </c>
      <c r="F1263" s="1">
        <v>0</v>
      </c>
      <c r="G1263" s="2">
        <f t="shared" si="24"/>
        <v>5579.6104000000005</v>
      </c>
      <c r="H1263" s="2">
        <f t="shared" si="23"/>
        <v>0.40999999999985448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72192.75</v>
      </c>
      <c r="D1264" s="1">
        <f>BILANCA!E288</f>
        <v>69455.12</v>
      </c>
      <c r="E1264" s="1">
        <v>0</v>
      </c>
      <c r="F1264" s="1">
        <v>0</v>
      </c>
      <c r="G1264" s="2">
        <f t="shared" si="24"/>
        <v>59319.940190000001</v>
      </c>
      <c r="H1264" s="2">
        <f t="shared" si="23"/>
        <v>0.36999999999534339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8590.77</v>
      </c>
      <c r="D1274" s="1">
        <f>BILANCA!E298</f>
        <v>7607.88</v>
      </c>
      <c r="E1274" s="1">
        <v>0</v>
      </c>
      <c r="F1274" s="1">
        <v>0</v>
      </c>
      <c r="G1274" s="2">
        <f t="shared" si="24"/>
        <v>6927.7002299999995</v>
      </c>
      <c r="H1274" s="2">
        <f t="shared" si="23"/>
        <v>0.3499999999994543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893943.29</v>
      </c>
      <c r="D1408" s="1">
        <f>'RAS-funkcijski'!E114</f>
        <v>1011759.74</v>
      </c>
      <c r="E1408" s="1">
        <v>0</v>
      </c>
      <c r="F1408" s="1">
        <v>0</v>
      </c>
      <c r="G1408" s="2">
        <f t="shared" si="24"/>
        <v>320920.90470000001</v>
      </c>
      <c r="H1408" s="2">
        <f t="shared" si="27"/>
        <v>0.55000000004656613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858204.77</v>
      </c>
      <c r="D1412" s="1">
        <f>'RAS-funkcijski'!E118</f>
        <v>964753.92000000004</v>
      </c>
      <c r="E1412" s="1">
        <v>0</v>
      </c>
      <c r="F1412" s="1">
        <v>0</v>
      </c>
      <c r="G1412" s="2">
        <f t="shared" si="24"/>
        <v>317799.23754</v>
      </c>
      <c r="H1412" s="2">
        <f t="shared" si="27"/>
        <v>0.30999999993946403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858204.77</v>
      </c>
      <c r="D1414" s="1">
        <f>'RAS-funkcijski'!E120</f>
        <v>964753.92000000004</v>
      </c>
      <c r="E1414" s="1">
        <v>0</v>
      </c>
      <c r="F1414" s="1">
        <v>0</v>
      </c>
      <c r="G1414" s="2">
        <f t="shared" si="24"/>
        <v>323374.66276000004</v>
      </c>
      <c r="H1414" s="2">
        <f t="shared" si="27"/>
        <v>0.30999999993946403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35738.519999999997</v>
      </c>
      <c r="D1420" s="1">
        <f>'RAS-funkcijski'!E126</f>
        <v>47005.82</v>
      </c>
      <c r="E1420" s="1">
        <v>0</v>
      </c>
      <c r="F1420" s="1">
        <v>0</v>
      </c>
      <c r="G1420" s="2">
        <f t="shared" si="24"/>
        <v>15829.51952</v>
      </c>
      <c r="H1420" s="2">
        <f t="shared" si="27"/>
        <v>0.66000000000349246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893943.29</v>
      </c>
      <c r="D1435" s="13">
        <f>'RAS-funkcijski'!E141</f>
        <v>1011759.74</v>
      </c>
      <c r="E1435" s="13">
        <v>0</v>
      </c>
      <c r="F1435" s="13">
        <v>0</v>
      </c>
      <c r="G1435" s="14">
        <f t="shared" si="24"/>
        <v>399692.39949000004</v>
      </c>
      <c r="H1435" s="14">
        <f t="shared" si="27"/>
        <v>0.55000000004656613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12738.22</v>
      </c>
      <c r="D1436" s="6">
        <f>'P-VRIO'!E5</f>
        <v>0</v>
      </c>
      <c r="E1436" s="6">
        <v>0</v>
      </c>
      <c r="F1436" s="6">
        <v>0</v>
      </c>
      <c r="G1436" s="7">
        <f t="shared" si="24"/>
        <v>12.73822</v>
      </c>
      <c r="H1436" s="7">
        <f t="shared" si="27"/>
        <v>0.21999999999934516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12738.22</v>
      </c>
      <c r="D1453" s="1">
        <f>'P-VRIO'!E22</f>
        <v>0</v>
      </c>
      <c r="E1453" s="1">
        <v>0</v>
      </c>
      <c r="F1453" s="1">
        <v>0</v>
      </c>
      <c r="G1453" s="2">
        <f t="shared" si="24"/>
        <v>229.28795999999997</v>
      </c>
      <c r="H1453" s="2">
        <f t="shared" si="27"/>
        <v>0.21999999999934516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12738.22</v>
      </c>
      <c r="D1454" s="1">
        <f>'P-VRIO'!E23</f>
        <v>0</v>
      </c>
      <c r="E1454" s="1">
        <v>0</v>
      </c>
      <c r="F1454" s="1">
        <v>0</v>
      </c>
      <c r="G1454" s="2">
        <f t="shared" si="24"/>
        <v>242.02617999999998</v>
      </c>
      <c r="H1454" s="2">
        <f t="shared" si="27"/>
        <v>0.21999999999934516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12738.22</v>
      </c>
      <c r="D1456" s="1">
        <f>'P-VRIO'!E25</f>
        <v>0</v>
      </c>
      <c r="E1456" s="1">
        <v>0</v>
      </c>
      <c r="F1456" s="1">
        <v>0</v>
      </c>
      <c r="G1456" s="2">
        <f t="shared" si="24"/>
        <v>267.50261999999998</v>
      </c>
      <c r="H1456" s="2">
        <f t="shared" si="27"/>
        <v>0.21999999999934516</v>
      </c>
      <c r="I1456" s="10">
        <f t="shared" si="30"/>
        <v>58.850576399824824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72192.75</v>
      </c>
      <c r="D1480" s="6"/>
      <c r="E1480" s="6">
        <v>0</v>
      </c>
      <c r="F1480" s="6">
        <v>0</v>
      </c>
      <c r="G1480" s="7">
        <f t="shared" ref="G1480:G1580" si="34">B1480/1000*C1480</f>
        <v>72.192750000000004</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1024473.76</v>
      </c>
      <c r="D1481" s="1">
        <v>0</v>
      </c>
      <c r="E1481" s="1">
        <v>0</v>
      </c>
      <c r="F1481" s="1">
        <v>0</v>
      </c>
      <c r="G1481" s="2">
        <f t="shared" si="34"/>
        <v>2048.9475200000002</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242.1</v>
      </c>
      <c r="D1482" s="1">
        <v>0</v>
      </c>
      <c r="E1482" s="1">
        <v>0</v>
      </c>
      <c r="F1482" s="1">
        <v>0</v>
      </c>
      <c r="G1482" s="2">
        <f t="shared" si="34"/>
        <v>0.72629999999999995</v>
      </c>
      <c r="H1482" s="2">
        <f t="shared" si="35"/>
        <v>9.9999999999994316E-2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1013213.15</v>
      </c>
      <c r="D1483" s="1">
        <v>0</v>
      </c>
      <c r="E1483" s="1">
        <v>0</v>
      </c>
      <c r="F1483" s="1">
        <v>0</v>
      </c>
      <c r="G1483" s="2">
        <f t="shared" si="34"/>
        <v>4052.8526000000002</v>
      </c>
      <c r="H1483" s="2">
        <f t="shared" si="35"/>
        <v>0.15000000002328306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882581.54</v>
      </c>
      <c r="D1484" s="1">
        <v>0</v>
      </c>
      <c r="E1484" s="1">
        <v>0</v>
      </c>
      <c r="F1484" s="1">
        <v>0</v>
      </c>
      <c r="G1484" s="2">
        <f t="shared" si="34"/>
        <v>4412.9077000000007</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127321.33</v>
      </c>
      <c r="D1485" s="1">
        <v>0</v>
      </c>
      <c r="E1485" s="1">
        <v>0</v>
      </c>
      <c r="F1485" s="1">
        <v>0</v>
      </c>
      <c r="G1485" s="2">
        <f t="shared" si="34"/>
        <v>763.92798000000005</v>
      </c>
      <c r="H1485" s="2">
        <f t="shared" si="35"/>
        <v>0.33000000000174623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900.47</v>
      </c>
      <c r="D1486" s="1">
        <v>0</v>
      </c>
      <c r="E1486" s="1">
        <v>0</v>
      </c>
      <c r="F1486" s="1">
        <v>0</v>
      </c>
      <c r="G1486" s="2">
        <f t="shared" si="34"/>
        <v>6.3032900000000005</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2409.81</v>
      </c>
      <c r="D1491" s="1">
        <v>0</v>
      </c>
      <c r="E1491" s="1">
        <v>0</v>
      </c>
      <c r="F1491" s="1">
        <v>0</v>
      </c>
      <c r="G1491" s="2">
        <f t="shared" si="34"/>
        <v>28.917719999999999</v>
      </c>
      <c r="H1491" s="2">
        <f t="shared" si="35"/>
        <v>0.19000000000005457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11018.51</v>
      </c>
      <c r="D1492" s="1">
        <v>0</v>
      </c>
      <c r="E1492" s="1">
        <v>0</v>
      </c>
      <c r="F1492" s="1">
        <v>0</v>
      </c>
      <c r="G1492" s="2">
        <f t="shared" si="34"/>
        <v>143.24063000000001</v>
      </c>
      <c r="H1492" s="2">
        <f t="shared" si="35"/>
        <v>0.48999999999978172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1017247.7999999998</v>
      </c>
      <c r="D1499" s="1">
        <v>0</v>
      </c>
      <c r="E1499" s="1">
        <v>0</v>
      </c>
      <c r="F1499" s="1">
        <v>0</v>
      </c>
      <c r="G1499" s="2">
        <f t="shared" si="34"/>
        <v>20344.955999999998</v>
      </c>
      <c r="H1499" s="2">
        <f t="shared" si="35"/>
        <v>0.20000000018626451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242.1</v>
      </c>
      <c r="D1500" s="1">
        <v>0</v>
      </c>
      <c r="E1500" s="1">
        <v>0</v>
      </c>
      <c r="F1500" s="1">
        <v>0</v>
      </c>
      <c r="G1500" s="2">
        <f t="shared" si="34"/>
        <v>5.0841000000000003</v>
      </c>
      <c r="H1500" s="2">
        <f t="shared" si="35"/>
        <v>9.9999999999994316E-2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1005987.1899999998</v>
      </c>
      <c r="D1501" s="1">
        <v>0</v>
      </c>
      <c r="E1501" s="1">
        <v>0</v>
      </c>
      <c r="F1501" s="1">
        <v>0</v>
      </c>
      <c r="G1501" s="2">
        <f t="shared" si="34"/>
        <v>22131.718179999996</v>
      </c>
      <c r="H1501" s="2">
        <f t="shared" si="35"/>
        <v>0.18999999982770532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874652.69</v>
      </c>
      <c r="D1502" s="1">
        <v>0</v>
      </c>
      <c r="E1502" s="1">
        <v>0</v>
      </c>
      <c r="F1502" s="1">
        <v>0</v>
      </c>
      <c r="G1502" s="2">
        <f t="shared" si="34"/>
        <v>20117.011869999998</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127041.33</v>
      </c>
      <c r="D1503" s="1">
        <v>0</v>
      </c>
      <c r="E1503" s="1">
        <v>0</v>
      </c>
      <c r="F1503" s="1">
        <v>0</v>
      </c>
      <c r="G1503" s="2">
        <f t="shared" si="34"/>
        <v>3048.9919199999999</v>
      </c>
      <c r="H1503" s="2">
        <f t="shared" si="35"/>
        <v>0.33000000000174623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900.47</v>
      </c>
      <c r="D1504" s="1">
        <v>0</v>
      </c>
      <c r="E1504" s="1">
        <v>0</v>
      </c>
      <c r="F1504" s="1">
        <v>0</v>
      </c>
      <c r="G1504" s="2">
        <f t="shared" si="34"/>
        <v>22.511750000000003</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3392.7</v>
      </c>
      <c r="D1509" s="1">
        <v>0</v>
      </c>
      <c r="E1509" s="1">
        <v>0</v>
      </c>
      <c r="F1509" s="1">
        <v>0</v>
      </c>
      <c r="G1509" s="2">
        <f t="shared" si="34"/>
        <v>101.78099999999999</v>
      </c>
      <c r="H1509" s="2">
        <f t="shared" si="35"/>
        <v>0.3000000000001819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11018.51</v>
      </c>
      <c r="D1510" s="1">
        <v>0</v>
      </c>
      <c r="E1510" s="1">
        <v>0</v>
      </c>
      <c r="F1510" s="1">
        <v>0</v>
      </c>
      <c r="G1510" s="2">
        <f t="shared" si="34"/>
        <v>341.57380999999998</v>
      </c>
      <c r="H1510" s="2">
        <f t="shared" si="35"/>
        <v>0.48999999999978172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79418.710000000196</v>
      </c>
      <c r="D1517" s="1">
        <v>0</v>
      </c>
      <c r="E1517" s="1">
        <v>0</v>
      </c>
      <c r="F1517" s="1">
        <v>0</v>
      </c>
      <c r="G1517" s="2">
        <f t="shared" si="34"/>
        <v>3017.9109800000074</v>
      </c>
      <c r="H1517" s="2">
        <f t="shared" si="35"/>
        <v>0.28999999980442226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79418.709999999992</v>
      </c>
      <c r="D1576" s="1">
        <v>0</v>
      </c>
      <c r="E1576" s="1">
        <v>0</v>
      </c>
      <c r="F1576" s="1">
        <v>0</v>
      </c>
      <c r="G1576" s="2">
        <f t="shared" si="34"/>
        <v>7703.6148699999994</v>
      </c>
      <c r="H1576" s="2">
        <f t="shared" si="35"/>
        <v>0.29000000000814907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700.12</v>
      </c>
      <c r="D1577" s="1">
        <v>0</v>
      </c>
      <c r="E1577" s="1">
        <v>0</v>
      </c>
      <c r="F1577" s="1">
        <v>0</v>
      </c>
      <c r="G1577" s="2">
        <f t="shared" si="34"/>
        <v>68.611760000000004</v>
      </c>
      <c r="H1577" s="2">
        <f t="shared" si="35"/>
        <v>0.12000000000000455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78718.59</v>
      </c>
      <c r="D1578" s="1">
        <v>0</v>
      </c>
      <c r="E1578" s="1">
        <v>0</v>
      </c>
      <c r="F1578" s="1">
        <v>0</v>
      </c>
      <c r="G1578" s="2">
        <f t="shared" si="34"/>
        <v>7793.14041</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21535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907345.01000000013</v>
      </c>
      <c r="I16" s="170">
        <f>'PR-RAS'!E6</f>
        <v>1012214.66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891973.97</v>
      </c>
      <c r="I17" s="170">
        <f>'PR-RAS'!E151</f>
        <v>1000741.2300000001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49023.290000000256</v>
      </c>
      <c r="I18" s="170">
        <f>'PR-RAS'!E645</f>
        <v>49833.289999999892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1334699.9200000002</v>
      </c>
      <c r="I20" s="173">
        <f>BILANCA!E7</f>
        <v>1288000.6599999999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122433.85999999999</v>
      </c>
      <c r="I21" s="175">
        <f>BILANCA!E68</f>
        <v>131092.01999999999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72192.75</v>
      </c>
      <c r="I22" s="175">
        <f>BILANCA!E176</f>
        <v>79418.710000000006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1384941.03</v>
      </c>
      <c r="I23" s="177">
        <f>BILANCA!E237</f>
        <v>1339673.97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893943.29</v>
      </c>
      <c r="I27" s="175">
        <f>'RAS-funkcijski'!E114</f>
        <v>1011759.74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893943.29</v>
      </c>
      <c r="I28" s="179">
        <f>'RAS-funkcijski'!E141</f>
        <v>1011759.74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12738.22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12738.22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72192.75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79418.710000000196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79418.709999999992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722" sqref="E7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907345.01000000013</v>
      </c>
      <c r="E6" s="51">
        <f>E7+E44+E50+E82+E106+E124+E133+E139</f>
        <v>1012214.66</v>
      </c>
      <c r="F6" s="52">
        <f t="shared" ref="F6:F131" si="0">IF(D6&lt;&gt;0,IF(E6/D6&gt;=100,"&gt;&gt;100",E6/D6*100),"-")</f>
        <v>111.55785823961273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754742.02000000014</v>
      </c>
      <c r="E50" s="51">
        <f>E51+E54+E59+E62+E65+E68+E71+E74+E77</f>
        <v>855056.4</v>
      </c>
      <c r="F50" s="52">
        <f t="shared" si="0"/>
        <v>113.29121439402563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747416.32000000007</v>
      </c>
      <c r="E68" s="51">
        <f t="shared" si="15"/>
        <v>851825.22</v>
      </c>
      <c r="F68" s="52">
        <f t="shared" si="0"/>
        <v>113.96930963455547</v>
      </c>
    </row>
    <row r="69" spans="1:6" ht="12.75" customHeight="1" x14ac:dyDescent="0.2">
      <c r="A69" s="53" t="s">
        <v>184</v>
      </c>
      <c r="B69" s="85" t="s">
        <v>185</v>
      </c>
      <c r="C69" s="50" t="s">
        <v>184</v>
      </c>
      <c r="D69" s="242">
        <v>746721.4</v>
      </c>
      <c r="E69" s="242">
        <v>851179.6</v>
      </c>
      <c r="F69" s="52">
        <f t="shared" si="0"/>
        <v>113.98891206278539</v>
      </c>
    </row>
    <row r="70" spans="1:6" ht="24" x14ac:dyDescent="0.2">
      <c r="A70" s="53" t="s">
        <v>186</v>
      </c>
      <c r="B70" s="85" t="s">
        <v>187</v>
      </c>
      <c r="C70" s="50" t="s">
        <v>186</v>
      </c>
      <c r="D70" s="242">
        <v>694.92</v>
      </c>
      <c r="E70" s="242">
        <v>645.62</v>
      </c>
      <c r="F70" s="52">
        <f t="shared" si="0"/>
        <v>92.905658205261048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3437.54</v>
      </c>
      <c r="E74" s="51">
        <f t="shared" si="17"/>
        <v>0</v>
      </c>
      <c r="F74" s="52">
        <f t="shared" si="0"/>
        <v>0</v>
      </c>
    </row>
    <row r="75" spans="1:6" ht="12.75" customHeight="1" x14ac:dyDescent="0.2">
      <c r="A75" s="53" t="s">
        <v>196</v>
      </c>
      <c r="B75" s="85" t="s">
        <v>197</v>
      </c>
      <c r="C75" s="50" t="s">
        <v>196</v>
      </c>
      <c r="D75" s="242">
        <v>3437.54</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3888.16</v>
      </c>
      <c r="E77" s="51">
        <f t="shared" si="18"/>
        <v>3231.18</v>
      </c>
      <c r="F77" s="52">
        <f t="shared" si="0"/>
        <v>83.103061602403187</v>
      </c>
    </row>
    <row r="78" spans="1:6" ht="12.75" customHeight="1" x14ac:dyDescent="0.2">
      <c r="A78" s="53">
        <v>6391</v>
      </c>
      <c r="B78" s="85" t="s">
        <v>202</v>
      </c>
      <c r="C78" s="50" t="s">
        <v>203</v>
      </c>
      <c r="D78" s="242">
        <v>2975.24</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912.92</v>
      </c>
      <c r="E80" s="242">
        <v>3231.18</v>
      </c>
      <c r="F80" s="52">
        <f t="shared" si="0"/>
        <v>353.93900889453624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326.83999999999997</v>
      </c>
      <c r="E106" s="51">
        <f t="shared" si="23"/>
        <v>70</v>
      </c>
      <c r="F106" s="52">
        <f t="shared" si="0"/>
        <v>21.417207196181621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326.83999999999997</v>
      </c>
      <c r="E112" s="51">
        <f t="shared" si="25"/>
        <v>70</v>
      </c>
      <c r="F112" s="52">
        <f t="shared" si="0"/>
        <v>21.417207196181621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326.83999999999997</v>
      </c>
      <c r="E117" s="242">
        <v>70</v>
      </c>
      <c r="F117" s="52">
        <f t="shared" si="0"/>
        <v>21.417207196181621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15773.48</v>
      </c>
      <c r="E124" s="51">
        <f t="shared" si="27"/>
        <v>9559.4</v>
      </c>
      <c r="F124" s="52">
        <f t="shared" si="0"/>
        <v>60.604254736431017</v>
      </c>
    </row>
    <row r="125" spans="1:6" ht="12.75" customHeight="1" x14ac:dyDescent="0.2">
      <c r="A125" s="53">
        <v>661</v>
      </c>
      <c r="B125" s="86" t="s">
        <v>296</v>
      </c>
      <c r="C125" s="50" t="s">
        <v>297</v>
      </c>
      <c r="D125" s="51">
        <f t="shared" ref="D125:E125" si="28">SUM(D126:D127)</f>
        <v>6332.41</v>
      </c>
      <c r="E125" s="51">
        <f t="shared" si="28"/>
        <v>7642.2</v>
      </c>
      <c r="F125" s="52">
        <f t="shared" si="0"/>
        <v>120.68391023322873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6332.41</v>
      </c>
      <c r="E127" s="242">
        <v>7642.2</v>
      </c>
      <c r="F127" s="52">
        <f t="shared" si="0"/>
        <v>120.68391023322873</v>
      </c>
    </row>
    <row r="128" spans="1:6" ht="24" x14ac:dyDescent="0.2">
      <c r="A128" s="53">
        <v>663</v>
      </c>
      <c r="B128" s="231" t="s">
        <v>302</v>
      </c>
      <c r="C128" s="50" t="s">
        <v>303</v>
      </c>
      <c r="D128" s="51">
        <f t="shared" ref="D128:E128" si="29">SUM(D129:D132)</f>
        <v>9441.07</v>
      </c>
      <c r="E128" s="51">
        <f t="shared" si="29"/>
        <v>1917.2</v>
      </c>
      <c r="F128" s="52">
        <f t="shared" si="0"/>
        <v>20.307020284777046</v>
      </c>
    </row>
    <row r="129" spans="1:6" ht="12.75" customHeight="1" x14ac:dyDescent="0.2">
      <c r="A129" s="53">
        <v>6631</v>
      </c>
      <c r="B129" s="86" t="s">
        <v>304</v>
      </c>
      <c r="C129" s="50" t="s">
        <v>305</v>
      </c>
      <c r="D129" s="242">
        <v>9441.07</v>
      </c>
      <c r="E129" s="242">
        <v>1917.2</v>
      </c>
      <c r="F129" s="52">
        <f t="shared" si="0"/>
        <v>20.307020284777046</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136502.67000000001</v>
      </c>
      <c r="E133" s="51">
        <f t="shared" si="30"/>
        <v>147528.85999999999</v>
      </c>
      <c r="F133" s="52">
        <f t="shared" ref="F133:F223" si="31">IF(D133&lt;&gt;0,IF(E133/D133&gt;=100,"&gt;&gt;100",E133/D133*100),"-")</f>
        <v>108.07763686966707</v>
      </c>
    </row>
    <row r="134" spans="1:6" ht="24" x14ac:dyDescent="0.2">
      <c r="A134" s="53">
        <v>671</v>
      </c>
      <c r="B134" s="232" t="s">
        <v>314</v>
      </c>
      <c r="C134" s="50" t="s">
        <v>315</v>
      </c>
      <c r="D134" s="51">
        <f t="shared" ref="D134:E134" si="32">SUM(D135:D137)</f>
        <v>136502.67000000001</v>
      </c>
      <c r="E134" s="51">
        <f t="shared" si="32"/>
        <v>147528.85999999999</v>
      </c>
      <c r="F134" s="52">
        <f t="shared" si="31"/>
        <v>108.07763686966707</v>
      </c>
    </row>
    <row r="135" spans="1:6" ht="12.75" customHeight="1" x14ac:dyDescent="0.2">
      <c r="A135" s="53">
        <v>6711</v>
      </c>
      <c r="B135" s="85" t="s">
        <v>316</v>
      </c>
      <c r="C135" s="50" t="s">
        <v>317</v>
      </c>
      <c r="D135" s="242">
        <v>136252.67000000001</v>
      </c>
      <c r="E135" s="242">
        <v>147090.85999999999</v>
      </c>
      <c r="F135" s="52">
        <f t="shared" si="31"/>
        <v>107.95447898378796</v>
      </c>
    </row>
    <row r="136" spans="1:6" ht="24" x14ac:dyDescent="0.2">
      <c r="A136" s="53">
        <v>6712</v>
      </c>
      <c r="B136" s="232" t="s">
        <v>318</v>
      </c>
      <c r="C136" s="50" t="s">
        <v>319</v>
      </c>
      <c r="D136" s="242">
        <v>250</v>
      </c>
      <c r="E136" s="242">
        <v>438</v>
      </c>
      <c r="F136" s="52">
        <f t="shared" si="31"/>
        <v>175.2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891973.97</v>
      </c>
      <c r="E151" s="51">
        <f t="shared" si="35"/>
        <v>1000741.2300000001</v>
      </c>
      <c r="F151" s="52">
        <f t="shared" si="31"/>
        <v>112.19399485390812</v>
      </c>
    </row>
    <row r="152" spans="1:6" ht="12.75" customHeight="1" x14ac:dyDescent="0.2">
      <c r="A152" s="53">
        <v>31</v>
      </c>
      <c r="B152" s="85" t="s">
        <v>349</v>
      </c>
      <c r="C152" s="50" t="s">
        <v>35</v>
      </c>
      <c r="D152" s="51">
        <f t="shared" ref="D152:E152" si="36">D153+D158+D159</f>
        <v>755234.7</v>
      </c>
      <c r="E152" s="51">
        <f t="shared" si="36"/>
        <v>872277.33000000007</v>
      </c>
      <c r="F152" s="52">
        <f t="shared" si="31"/>
        <v>115.49751752667086</v>
      </c>
    </row>
    <row r="153" spans="1:6" ht="12.75" customHeight="1" x14ac:dyDescent="0.2">
      <c r="A153" s="53">
        <v>311</v>
      </c>
      <c r="B153" s="85" t="s">
        <v>350</v>
      </c>
      <c r="C153" s="50" t="s">
        <v>351</v>
      </c>
      <c r="D153" s="51">
        <f t="shared" ref="D153:E153" si="37">SUM(D154:D157)</f>
        <v>624147.73</v>
      </c>
      <c r="E153" s="51">
        <f t="shared" si="37"/>
        <v>720793.56</v>
      </c>
      <c r="F153" s="52">
        <f t="shared" si="31"/>
        <v>115.48444788864329</v>
      </c>
    </row>
    <row r="154" spans="1:6" ht="12.75" customHeight="1" x14ac:dyDescent="0.2">
      <c r="A154" s="53">
        <v>3111</v>
      </c>
      <c r="B154" s="85" t="s">
        <v>352</v>
      </c>
      <c r="C154" s="50" t="s">
        <v>353</v>
      </c>
      <c r="D154" s="242">
        <v>624147.73</v>
      </c>
      <c r="E154" s="242">
        <v>720793.56</v>
      </c>
      <c r="F154" s="52">
        <f t="shared" si="31"/>
        <v>115.48444788864329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33891.58</v>
      </c>
      <c r="E158" s="242">
        <v>39611.120000000003</v>
      </c>
      <c r="F158" s="52">
        <f t="shared" si="31"/>
        <v>116.87599102786001</v>
      </c>
    </row>
    <row r="159" spans="1:6" ht="12.75" customHeight="1" x14ac:dyDescent="0.2">
      <c r="A159" s="53">
        <v>313</v>
      </c>
      <c r="B159" s="85" t="s">
        <v>362</v>
      </c>
      <c r="C159" s="50" t="s">
        <v>363</v>
      </c>
      <c r="D159" s="51">
        <f t="shared" ref="D159:E159" si="38">SUM(D160:D162)</f>
        <v>97195.39</v>
      </c>
      <c r="E159" s="51">
        <f t="shared" si="38"/>
        <v>111872.65</v>
      </c>
      <c r="F159" s="52">
        <f t="shared" si="31"/>
        <v>115.10077792784203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97195.39</v>
      </c>
      <c r="E161" s="242">
        <v>111872.65</v>
      </c>
      <c r="F161" s="52">
        <f t="shared" si="31"/>
        <v>115.10077792784203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134881.73000000001</v>
      </c>
      <c r="E163" s="51">
        <f t="shared" si="39"/>
        <v>127383.43000000001</v>
      </c>
      <c r="F163" s="52">
        <f t="shared" si="31"/>
        <v>94.440833462026319</v>
      </c>
    </row>
    <row r="164" spans="1:6" ht="12.75" customHeight="1" x14ac:dyDescent="0.2">
      <c r="A164" s="53">
        <v>321</v>
      </c>
      <c r="B164" s="85" t="s">
        <v>371</v>
      </c>
      <c r="C164" s="50" t="s">
        <v>372</v>
      </c>
      <c r="D164" s="51">
        <f t="shared" ref="D164:E164" si="40">SUM(D165:D168)</f>
        <v>50079.15</v>
      </c>
      <c r="E164" s="51">
        <f t="shared" si="40"/>
        <v>44673.4</v>
      </c>
      <c r="F164" s="52">
        <f t="shared" si="31"/>
        <v>89.205587554900589</v>
      </c>
    </row>
    <row r="165" spans="1:6" ht="12.75" customHeight="1" x14ac:dyDescent="0.2">
      <c r="A165" s="53">
        <v>3211</v>
      </c>
      <c r="B165" s="85" t="s">
        <v>373</v>
      </c>
      <c r="C165" s="50" t="s">
        <v>374</v>
      </c>
      <c r="D165" s="242">
        <v>4468.3999999999996</v>
      </c>
      <c r="E165" s="242">
        <v>2195.2399999999998</v>
      </c>
      <c r="F165" s="52">
        <f t="shared" si="31"/>
        <v>49.128099543460749</v>
      </c>
    </row>
    <row r="166" spans="1:6" ht="12.75" customHeight="1" x14ac:dyDescent="0.2">
      <c r="A166" s="53">
        <v>3212</v>
      </c>
      <c r="B166" s="85" t="s">
        <v>375</v>
      </c>
      <c r="C166" s="50" t="s">
        <v>376</v>
      </c>
      <c r="D166" s="242">
        <v>43548.99</v>
      </c>
      <c r="E166" s="242">
        <v>41790.400000000001</v>
      </c>
      <c r="F166" s="52">
        <f t="shared" si="31"/>
        <v>95.961812202762914</v>
      </c>
    </row>
    <row r="167" spans="1:6" ht="12.75" customHeight="1" x14ac:dyDescent="0.2">
      <c r="A167" s="53">
        <v>3213</v>
      </c>
      <c r="B167" s="85" t="s">
        <v>377</v>
      </c>
      <c r="C167" s="50" t="s">
        <v>378</v>
      </c>
      <c r="D167" s="242">
        <v>0</v>
      </c>
      <c r="E167" s="242">
        <v>66</v>
      </c>
      <c r="F167" s="52" t="str">
        <f t="shared" si="31"/>
        <v>-</v>
      </c>
    </row>
    <row r="168" spans="1:6" ht="12.75" customHeight="1" x14ac:dyDescent="0.2">
      <c r="A168" s="53">
        <v>3214</v>
      </c>
      <c r="B168" s="85" t="s">
        <v>379</v>
      </c>
      <c r="C168" s="50" t="s">
        <v>380</v>
      </c>
      <c r="D168" s="242">
        <v>2061.7600000000002</v>
      </c>
      <c r="E168" s="242">
        <v>621.76</v>
      </c>
      <c r="F168" s="52">
        <f t="shared" si="31"/>
        <v>30.156759273630289</v>
      </c>
    </row>
    <row r="169" spans="1:6" ht="12.75" customHeight="1" x14ac:dyDescent="0.2">
      <c r="A169" s="53">
        <v>322</v>
      </c>
      <c r="B169" s="85" t="s">
        <v>381</v>
      </c>
      <c r="C169" s="50" t="s">
        <v>382</v>
      </c>
      <c r="D169" s="51">
        <f t="shared" ref="D169:E169" si="41">SUM(D170:D176)</f>
        <v>51971.8</v>
      </c>
      <c r="E169" s="51">
        <f t="shared" si="41"/>
        <v>53989.24</v>
      </c>
      <c r="F169" s="52">
        <f t="shared" si="31"/>
        <v>103.88179743630199</v>
      </c>
    </row>
    <row r="170" spans="1:6" ht="12.75" customHeight="1" x14ac:dyDescent="0.2">
      <c r="A170" s="53">
        <v>3221</v>
      </c>
      <c r="B170" s="85" t="s">
        <v>383</v>
      </c>
      <c r="C170" s="50" t="s">
        <v>384</v>
      </c>
      <c r="D170" s="242">
        <v>7549.16</v>
      </c>
      <c r="E170" s="242">
        <v>7742.58</v>
      </c>
      <c r="F170" s="52">
        <f t="shared" si="31"/>
        <v>102.56213936384975</v>
      </c>
    </row>
    <row r="171" spans="1:6" ht="12.75" customHeight="1" x14ac:dyDescent="0.2">
      <c r="A171" s="53">
        <v>3222</v>
      </c>
      <c r="B171" s="85" t="s">
        <v>385</v>
      </c>
      <c r="C171" s="50" t="s">
        <v>386</v>
      </c>
      <c r="D171" s="242">
        <v>294.51</v>
      </c>
      <c r="E171" s="242">
        <v>789.52</v>
      </c>
      <c r="F171" s="52">
        <f t="shared" si="31"/>
        <v>268.07918237071749</v>
      </c>
    </row>
    <row r="172" spans="1:6" ht="12.75" customHeight="1" x14ac:dyDescent="0.2">
      <c r="A172" s="53">
        <v>3223</v>
      </c>
      <c r="B172" s="85" t="s">
        <v>387</v>
      </c>
      <c r="C172" s="50" t="s">
        <v>388</v>
      </c>
      <c r="D172" s="242">
        <v>41655.599999999999</v>
      </c>
      <c r="E172" s="242">
        <v>42772.01</v>
      </c>
      <c r="F172" s="52">
        <f t="shared" si="31"/>
        <v>102.68009583345336</v>
      </c>
    </row>
    <row r="173" spans="1:6" ht="12.75" customHeight="1" x14ac:dyDescent="0.2">
      <c r="A173" s="53">
        <v>3224</v>
      </c>
      <c r="B173" s="85" t="s">
        <v>389</v>
      </c>
      <c r="C173" s="50" t="s">
        <v>390</v>
      </c>
      <c r="D173" s="242">
        <v>1610.47</v>
      </c>
      <c r="E173" s="242">
        <v>632.27</v>
      </c>
      <c r="F173" s="52">
        <f t="shared" si="31"/>
        <v>39.259967587101904</v>
      </c>
    </row>
    <row r="174" spans="1:6" ht="12.75" customHeight="1" x14ac:dyDescent="0.2">
      <c r="A174" s="53">
        <v>3225</v>
      </c>
      <c r="B174" s="85" t="s">
        <v>391</v>
      </c>
      <c r="C174" s="50" t="s">
        <v>392</v>
      </c>
      <c r="D174" s="242">
        <v>469.3</v>
      </c>
      <c r="E174" s="242">
        <v>1626.71</v>
      </c>
      <c r="F174" s="52">
        <f t="shared" si="31"/>
        <v>346.62476028126997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392.76</v>
      </c>
      <c r="E176" s="242">
        <v>426.15</v>
      </c>
      <c r="F176" s="52">
        <f t="shared" si="31"/>
        <v>108.50137488542622</v>
      </c>
    </row>
    <row r="177" spans="1:6" ht="12.75" customHeight="1" x14ac:dyDescent="0.2">
      <c r="A177" s="53">
        <v>323</v>
      </c>
      <c r="B177" s="85" t="s">
        <v>397</v>
      </c>
      <c r="C177" s="50" t="s">
        <v>398</v>
      </c>
      <c r="D177" s="51">
        <f t="shared" ref="D177:E177" si="42">SUM(D178:D186)</f>
        <v>24739.820000000003</v>
      </c>
      <c r="E177" s="51">
        <f t="shared" si="42"/>
        <v>23136.69</v>
      </c>
      <c r="F177" s="52">
        <f t="shared" si="31"/>
        <v>93.520041778800305</v>
      </c>
    </row>
    <row r="178" spans="1:6" ht="12.75" customHeight="1" x14ac:dyDescent="0.2">
      <c r="A178" s="53">
        <v>3231</v>
      </c>
      <c r="B178" s="85" t="s">
        <v>399</v>
      </c>
      <c r="C178" s="50" t="s">
        <v>400</v>
      </c>
      <c r="D178" s="242">
        <v>2212.85</v>
      </c>
      <c r="E178" s="242">
        <v>3685.2</v>
      </c>
      <c r="F178" s="52">
        <f t="shared" si="31"/>
        <v>166.53636712836388</v>
      </c>
    </row>
    <row r="179" spans="1:6" ht="12.75" customHeight="1" x14ac:dyDescent="0.2">
      <c r="A179" s="53">
        <v>3232</v>
      </c>
      <c r="B179" s="85" t="s">
        <v>401</v>
      </c>
      <c r="C179" s="50" t="s">
        <v>402</v>
      </c>
      <c r="D179" s="242">
        <v>3419.85</v>
      </c>
      <c r="E179" s="242">
        <v>5912.79</v>
      </c>
      <c r="F179" s="52">
        <f t="shared" si="31"/>
        <v>172.89617965700251</v>
      </c>
    </row>
    <row r="180" spans="1:6" ht="12.75" customHeight="1" x14ac:dyDescent="0.2">
      <c r="A180" s="53">
        <v>3233</v>
      </c>
      <c r="B180" s="85" t="s">
        <v>403</v>
      </c>
      <c r="C180" s="50" t="s">
        <v>404</v>
      </c>
      <c r="D180" s="242">
        <v>2678.78</v>
      </c>
      <c r="E180" s="242">
        <v>750</v>
      </c>
      <c r="F180" s="52">
        <f t="shared" si="31"/>
        <v>27.99781990309021</v>
      </c>
    </row>
    <row r="181" spans="1:6" ht="12.75" customHeight="1" x14ac:dyDescent="0.2">
      <c r="A181" s="53">
        <v>3234</v>
      </c>
      <c r="B181" s="85" t="s">
        <v>405</v>
      </c>
      <c r="C181" s="50" t="s">
        <v>406</v>
      </c>
      <c r="D181" s="242">
        <v>5396.72</v>
      </c>
      <c r="E181" s="242">
        <v>4822.04</v>
      </c>
      <c r="F181" s="52">
        <f t="shared" si="31"/>
        <v>89.351309684400889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1433.43</v>
      </c>
      <c r="E183" s="242">
        <v>406.75</v>
      </c>
      <c r="F183" s="52">
        <f t="shared" si="31"/>
        <v>28.375993246967063</v>
      </c>
    </row>
    <row r="184" spans="1:6" ht="12.75" customHeight="1" x14ac:dyDescent="0.2">
      <c r="A184" s="53">
        <v>3237</v>
      </c>
      <c r="B184" s="85" t="s">
        <v>411</v>
      </c>
      <c r="C184" s="50" t="s">
        <v>412</v>
      </c>
      <c r="D184" s="242">
        <v>2440.92</v>
      </c>
      <c r="E184" s="242">
        <v>2647.77</v>
      </c>
      <c r="F184" s="52">
        <f t="shared" si="31"/>
        <v>108.47426380217296</v>
      </c>
    </row>
    <row r="185" spans="1:6" ht="12.75" customHeight="1" x14ac:dyDescent="0.2">
      <c r="A185" s="53">
        <v>3238</v>
      </c>
      <c r="B185" s="85" t="s">
        <v>413</v>
      </c>
      <c r="C185" s="50" t="s">
        <v>414</v>
      </c>
      <c r="D185" s="242">
        <v>3607.27</v>
      </c>
      <c r="E185" s="242">
        <v>3530.64</v>
      </c>
      <c r="F185" s="52">
        <f t="shared" si="31"/>
        <v>97.875678837458793</v>
      </c>
    </row>
    <row r="186" spans="1:6" ht="12.75" customHeight="1" x14ac:dyDescent="0.2">
      <c r="A186" s="53">
        <v>3239</v>
      </c>
      <c r="B186" s="85" t="s">
        <v>415</v>
      </c>
      <c r="C186" s="50" t="s">
        <v>416</v>
      </c>
      <c r="D186" s="242">
        <v>3550</v>
      </c>
      <c r="E186" s="242">
        <v>1381.5</v>
      </c>
      <c r="F186" s="52">
        <f t="shared" si="31"/>
        <v>38.91549295774648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8090.9599999999991</v>
      </c>
      <c r="E188" s="51">
        <f t="shared" si="43"/>
        <v>5584.0999999999995</v>
      </c>
      <c r="F188" s="52">
        <f t="shared" si="31"/>
        <v>69.016532030809699</v>
      </c>
    </row>
    <row r="189" spans="1:6" ht="12.75" customHeight="1" x14ac:dyDescent="0.2">
      <c r="A189" s="53">
        <v>3291</v>
      </c>
      <c r="B189" s="232" t="s">
        <v>421</v>
      </c>
      <c r="C189" s="50" t="s">
        <v>422</v>
      </c>
      <c r="D189" s="242">
        <v>344.02</v>
      </c>
      <c r="E189" s="242">
        <v>70</v>
      </c>
      <c r="F189" s="52">
        <f t="shared" si="31"/>
        <v>20.347654206150807</v>
      </c>
    </row>
    <row r="190" spans="1:6" ht="12.75" customHeight="1" x14ac:dyDescent="0.2">
      <c r="A190" s="53">
        <v>3292</v>
      </c>
      <c r="B190" s="85" t="s">
        <v>423</v>
      </c>
      <c r="C190" s="50" t="s">
        <v>424</v>
      </c>
      <c r="D190" s="242">
        <v>371.24</v>
      </c>
      <c r="E190" s="242">
        <v>571.78</v>
      </c>
      <c r="F190" s="52">
        <f t="shared" si="31"/>
        <v>154.01896347376359</v>
      </c>
    </row>
    <row r="191" spans="1:6" ht="12.75" customHeight="1" x14ac:dyDescent="0.2">
      <c r="A191" s="53">
        <v>3293</v>
      </c>
      <c r="B191" s="85" t="s">
        <v>425</v>
      </c>
      <c r="C191" s="50" t="s">
        <v>426</v>
      </c>
      <c r="D191" s="242">
        <v>1539.98</v>
      </c>
      <c r="E191" s="242">
        <v>1722.04</v>
      </c>
      <c r="F191" s="52">
        <f t="shared" si="31"/>
        <v>111.8222314575514</v>
      </c>
    </row>
    <row r="192" spans="1:6" ht="12.75" customHeight="1" x14ac:dyDescent="0.2">
      <c r="A192" s="53">
        <v>3294</v>
      </c>
      <c r="B192" s="85" t="s">
        <v>427</v>
      </c>
      <c r="C192" s="50" t="s">
        <v>428</v>
      </c>
      <c r="D192" s="242">
        <v>35</v>
      </c>
      <c r="E192" s="242">
        <v>35</v>
      </c>
      <c r="F192" s="52">
        <f t="shared" si="31"/>
        <v>100</v>
      </c>
    </row>
    <row r="193" spans="1:6" ht="12.75" customHeight="1" x14ac:dyDescent="0.2">
      <c r="A193" s="53">
        <v>3295</v>
      </c>
      <c r="B193" s="85" t="s">
        <v>429</v>
      </c>
      <c r="C193" s="50" t="s">
        <v>430</v>
      </c>
      <c r="D193" s="242">
        <v>2794.72</v>
      </c>
      <c r="E193" s="242">
        <v>2454.91</v>
      </c>
      <c r="F193" s="52">
        <f t="shared" si="31"/>
        <v>87.841000171752455</v>
      </c>
    </row>
    <row r="194" spans="1:6" ht="12.75" customHeight="1" x14ac:dyDescent="0.2">
      <c r="A194" s="53" t="s">
        <v>431</v>
      </c>
      <c r="B194" s="85" t="s">
        <v>432</v>
      </c>
      <c r="C194" s="50" t="s">
        <v>431</v>
      </c>
      <c r="D194" s="242">
        <v>1213.1099999999999</v>
      </c>
      <c r="E194" s="242">
        <v>290.36</v>
      </c>
      <c r="F194" s="52">
        <f t="shared" si="31"/>
        <v>23.935174881090752</v>
      </c>
    </row>
    <row r="195" spans="1:6" ht="12.75" customHeight="1" x14ac:dyDescent="0.2">
      <c r="A195" s="53">
        <v>3299</v>
      </c>
      <c r="B195" s="85" t="s">
        <v>433</v>
      </c>
      <c r="C195" s="50" t="s">
        <v>434</v>
      </c>
      <c r="D195" s="242">
        <v>1792.89</v>
      </c>
      <c r="E195" s="242">
        <v>440.01</v>
      </c>
      <c r="F195" s="52">
        <f t="shared" si="31"/>
        <v>24.541940665629234</v>
      </c>
    </row>
    <row r="196" spans="1:6" ht="12.75" customHeight="1" x14ac:dyDescent="0.2">
      <c r="A196" s="53">
        <v>34</v>
      </c>
      <c r="B196" s="232" t="s">
        <v>435</v>
      </c>
      <c r="C196" s="50" t="s">
        <v>436</v>
      </c>
      <c r="D196" s="51">
        <f t="shared" ref="D196:E196" si="44">D197+D202+D210</f>
        <v>1639</v>
      </c>
      <c r="E196" s="51">
        <f t="shared" si="44"/>
        <v>900.47</v>
      </c>
      <c r="F196" s="52">
        <f t="shared" si="31"/>
        <v>54.940207443563146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1639</v>
      </c>
      <c r="E210" s="51">
        <f t="shared" si="47"/>
        <v>900.47</v>
      </c>
      <c r="F210" s="52">
        <f t="shared" si="31"/>
        <v>54.940207443563146</v>
      </c>
    </row>
    <row r="211" spans="1:6" ht="12.75" customHeight="1" x14ac:dyDescent="0.2">
      <c r="A211" s="53">
        <v>3431</v>
      </c>
      <c r="B211" s="232" t="s">
        <v>465</v>
      </c>
      <c r="C211" s="50" t="s">
        <v>466</v>
      </c>
      <c r="D211" s="242">
        <v>785.92</v>
      </c>
      <c r="E211" s="242">
        <v>715.65</v>
      </c>
      <c r="F211" s="52">
        <f t="shared" si="31"/>
        <v>91.058886400651474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853.08</v>
      </c>
      <c r="E213" s="242">
        <v>184.82</v>
      </c>
      <c r="F213" s="52">
        <f t="shared" si="31"/>
        <v>21.665025554461479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218.54</v>
      </c>
      <c r="E263" s="51">
        <f t="shared" si="68"/>
        <v>180</v>
      </c>
      <c r="F263" s="52">
        <f t="shared" ref="F263:F267" si="69">IF(D263&lt;&gt;0,IF(E263/D263&gt;=100,"&gt;&gt;100",E263/D263*100),"-")</f>
        <v>82.364784478813945</v>
      </c>
    </row>
    <row r="264" spans="1:6" ht="12.75" customHeight="1" x14ac:dyDescent="0.2">
      <c r="A264" s="53">
        <v>381</v>
      </c>
      <c r="B264" s="85" t="s">
        <v>567</v>
      </c>
      <c r="C264" s="50" t="s">
        <v>568</v>
      </c>
      <c r="D264" s="51">
        <f t="shared" ref="D264:E264" si="70">SUM(D265:D267)</f>
        <v>218.54</v>
      </c>
      <c r="E264" s="51">
        <f t="shared" si="70"/>
        <v>180</v>
      </c>
      <c r="F264" s="52">
        <f t="shared" si="69"/>
        <v>82.364784478813945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218.54</v>
      </c>
      <c r="E266" s="242">
        <v>180</v>
      </c>
      <c r="F266" s="52">
        <f t="shared" si="69"/>
        <v>82.364784478813945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891973.97</v>
      </c>
      <c r="E289" s="51">
        <f t="shared" si="79"/>
        <v>1000741.2300000001</v>
      </c>
      <c r="F289" s="52">
        <f t="shared" si="76"/>
        <v>112.19399485390812</v>
      </c>
    </row>
    <row r="290" spans="1:6" ht="12.75" customHeight="1" x14ac:dyDescent="0.2">
      <c r="A290" s="53" t="s">
        <v>608</v>
      </c>
      <c r="B290" s="85" t="s">
        <v>619</v>
      </c>
      <c r="C290" s="50" t="s">
        <v>620</v>
      </c>
      <c r="D290" s="51">
        <f>IF(D6&gt;=D289,D6-D289,0)</f>
        <v>15371.040000000154</v>
      </c>
      <c r="E290" s="51">
        <f>IF(E6&gt;=E289,E6-E289,0)</f>
        <v>11473.429999999935</v>
      </c>
      <c r="F290" s="52">
        <f t="shared" si="76"/>
        <v>74.643160124492681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127031.94</v>
      </c>
      <c r="E292" s="242">
        <v>142402.98000000001</v>
      </c>
      <c r="F292" s="52">
        <f t="shared" si="76"/>
        <v>112.10013796530227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1063</v>
      </c>
      <c r="F294" s="52" t="str">
        <f t="shared" si="76"/>
        <v>-</v>
      </c>
    </row>
    <row r="295" spans="1:6" ht="24" x14ac:dyDescent="0.2">
      <c r="A295" s="53">
        <v>9661</v>
      </c>
      <c r="B295" s="85" t="s">
        <v>629</v>
      </c>
      <c r="C295" s="50" t="s">
        <v>630</v>
      </c>
      <c r="D295" s="242">
        <v>0</v>
      </c>
      <c r="E295" s="242">
        <v>1063</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610.79999999999995</v>
      </c>
      <c r="E298" s="51">
        <f t="shared" si="80"/>
        <v>355.08</v>
      </c>
      <c r="F298" s="52">
        <f t="shared" ref="F298:F418" si="81">IF(D298&lt;&gt;0,IF(E298/D298&gt;=100,"&gt;&gt;100",E298/D298*100),"-")</f>
        <v>58.1335952848723</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610.79999999999995</v>
      </c>
      <c r="E311" s="51">
        <f t="shared" si="85"/>
        <v>355.08</v>
      </c>
      <c r="F311" s="52">
        <f t="shared" si="81"/>
        <v>58.1335952848723</v>
      </c>
    </row>
    <row r="312" spans="1:6" ht="12.75" customHeight="1" x14ac:dyDescent="0.2">
      <c r="A312" s="53">
        <v>721</v>
      </c>
      <c r="B312" s="85" t="s">
        <v>662</v>
      </c>
      <c r="C312" s="50" t="s">
        <v>663</v>
      </c>
      <c r="D312" s="51">
        <f t="shared" ref="D312:E312" si="86">SUM(D313:D316)</f>
        <v>610.79999999999995</v>
      </c>
      <c r="E312" s="51">
        <f t="shared" si="86"/>
        <v>355.08</v>
      </c>
      <c r="F312" s="52">
        <f t="shared" si="81"/>
        <v>58.1335952848723</v>
      </c>
    </row>
    <row r="313" spans="1:6" ht="12.75" customHeight="1" x14ac:dyDescent="0.2">
      <c r="A313" s="53">
        <v>7211</v>
      </c>
      <c r="B313" s="85" t="s">
        <v>664</v>
      </c>
      <c r="C313" s="50" t="s">
        <v>665</v>
      </c>
      <c r="D313" s="242">
        <v>610.79999999999995</v>
      </c>
      <c r="E313" s="242">
        <v>355.08</v>
      </c>
      <c r="F313" s="52">
        <f t="shared" si="81"/>
        <v>58.1335952848723</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1969.3200000000002</v>
      </c>
      <c r="E350" s="51">
        <f t="shared" si="95"/>
        <v>11018.509999999998</v>
      </c>
      <c r="F350" s="52">
        <f t="shared" si="81"/>
        <v>559.50835821501835</v>
      </c>
    </row>
    <row r="351" spans="1:6" ht="12.75" customHeight="1" x14ac:dyDescent="0.2">
      <c r="A351" s="53">
        <v>41</v>
      </c>
      <c r="B351" s="85" t="s">
        <v>740</v>
      </c>
      <c r="C351" s="50" t="s">
        <v>741</v>
      </c>
      <c r="D351" s="51">
        <f t="shared" ref="D351:E351" si="96">D352+D356</f>
        <v>250</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250</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250</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1719.3200000000002</v>
      </c>
      <c r="E363" s="51">
        <f t="shared" si="99"/>
        <v>11018.509999999998</v>
      </c>
      <c r="F363" s="52">
        <f t="shared" si="81"/>
        <v>640.86441151152758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979.38</v>
      </c>
      <c r="E369" s="51">
        <f t="shared" si="101"/>
        <v>9934.89</v>
      </c>
      <c r="F369" s="52">
        <f t="shared" si="81"/>
        <v>1014.4060528089199</v>
      </c>
    </row>
    <row r="370" spans="1:6" ht="12.75" customHeight="1" x14ac:dyDescent="0.2">
      <c r="A370" s="53">
        <v>4221</v>
      </c>
      <c r="B370" s="85" t="s">
        <v>674</v>
      </c>
      <c r="C370" s="50" t="s">
        <v>766</v>
      </c>
      <c r="D370" s="242">
        <v>979.38</v>
      </c>
      <c r="E370" s="242">
        <v>7127.32</v>
      </c>
      <c r="F370" s="52">
        <f t="shared" si="81"/>
        <v>727.73795666646242</v>
      </c>
    </row>
    <row r="371" spans="1:6" ht="12.75" customHeight="1" x14ac:dyDescent="0.2">
      <c r="A371" s="53">
        <v>4222</v>
      </c>
      <c r="B371" s="85" t="s">
        <v>767</v>
      </c>
      <c r="C371" s="50" t="s">
        <v>768</v>
      </c>
      <c r="D371" s="242">
        <v>0</v>
      </c>
      <c r="E371" s="242">
        <v>449.97</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2357.6</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739.94</v>
      </c>
      <c r="E383" s="51">
        <f t="shared" si="103"/>
        <v>1083.6199999999999</v>
      </c>
      <c r="F383" s="52">
        <f t="shared" si="81"/>
        <v>146.44700921696352</v>
      </c>
    </row>
    <row r="384" spans="1:6" ht="12.75" customHeight="1" x14ac:dyDescent="0.2">
      <c r="A384" s="53">
        <v>4241</v>
      </c>
      <c r="B384" s="85" t="s">
        <v>783</v>
      </c>
      <c r="C384" s="50" t="s">
        <v>784</v>
      </c>
      <c r="D384" s="242">
        <v>739.94</v>
      </c>
      <c r="E384" s="242">
        <v>1083.6199999999999</v>
      </c>
      <c r="F384" s="52">
        <f t="shared" si="81"/>
        <v>146.44700921696352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1358.5200000000002</v>
      </c>
      <c r="E408" s="51">
        <f t="shared" si="111"/>
        <v>10663.429999999998</v>
      </c>
      <c r="F408" s="52">
        <f t="shared" si="81"/>
        <v>784.92992374054097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92021.17</v>
      </c>
      <c r="E410" s="242">
        <v>93379.69</v>
      </c>
      <c r="F410" s="52">
        <f t="shared" si="81"/>
        <v>101.47631246157813</v>
      </c>
    </row>
    <row r="411" spans="1:6" ht="12.75" customHeight="1" x14ac:dyDescent="0.2">
      <c r="A411" s="53">
        <v>97</v>
      </c>
      <c r="B411" s="85" t="s">
        <v>827</v>
      </c>
      <c r="C411" s="50" t="s">
        <v>828</v>
      </c>
      <c r="D411" s="242">
        <v>1217.82</v>
      </c>
      <c r="E411" s="242">
        <v>777.02</v>
      </c>
      <c r="F411" s="52">
        <f t="shared" si="81"/>
        <v>63.80417467277595</v>
      </c>
    </row>
    <row r="412" spans="1:6" ht="12.75" customHeight="1" x14ac:dyDescent="0.2">
      <c r="A412" s="53" t="s">
        <v>608</v>
      </c>
      <c r="B412" s="85" t="s">
        <v>829</v>
      </c>
      <c r="C412" s="50" t="s">
        <v>830</v>
      </c>
      <c r="D412" s="51">
        <f>D6+D298</f>
        <v>907955.81000000017</v>
      </c>
      <c r="E412" s="51">
        <f>E6+E298</f>
        <v>1012569.74</v>
      </c>
      <c r="F412" s="52">
        <f t="shared" si="81"/>
        <v>111.52191867135028</v>
      </c>
    </row>
    <row r="413" spans="1:6" ht="12.75" customHeight="1" x14ac:dyDescent="0.2">
      <c r="A413" s="53" t="s">
        <v>608</v>
      </c>
      <c r="B413" s="85" t="s">
        <v>831</v>
      </c>
      <c r="C413" s="50" t="s">
        <v>832</v>
      </c>
      <c r="D413" s="51">
        <f t="shared" ref="D413:E413" si="112">D289+D350</f>
        <v>893943.28999999992</v>
      </c>
      <c r="E413" s="51">
        <f t="shared" si="112"/>
        <v>1011759.7400000001</v>
      </c>
      <c r="F413" s="52">
        <f t="shared" si="81"/>
        <v>113.17940984824666</v>
      </c>
    </row>
    <row r="414" spans="1:6" ht="12.75" customHeight="1" x14ac:dyDescent="0.2">
      <c r="A414" s="53" t="s">
        <v>608</v>
      </c>
      <c r="B414" s="85" t="s">
        <v>833</v>
      </c>
      <c r="C414" s="50" t="s">
        <v>834</v>
      </c>
      <c r="D414" s="51">
        <f t="shared" ref="D414:E414" si="113">IF(D412&gt;=D413,D412-D413,0)</f>
        <v>14012.520000000251</v>
      </c>
      <c r="E414" s="51">
        <f t="shared" si="113"/>
        <v>809.99999999988358</v>
      </c>
      <c r="F414" s="52">
        <f t="shared" si="81"/>
        <v>5.7805448270537285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35010.770000000004</v>
      </c>
      <c r="E416" s="51">
        <f t="shared" si="115"/>
        <v>49023.290000000008</v>
      </c>
      <c r="F416" s="52">
        <f t="shared" si="81"/>
        <v>140.02345563950752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1217.82</v>
      </c>
      <c r="E418" s="62">
        <f t="shared" si="117"/>
        <v>1840.02</v>
      </c>
      <c r="F418" s="57">
        <f t="shared" si="81"/>
        <v>151.09129427994284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907955.81000000017</v>
      </c>
      <c r="E639" s="51">
        <f t="shared" si="180"/>
        <v>1012569.74</v>
      </c>
      <c r="F639" s="52">
        <f t="shared" si="119"/>
        <v>111.52191867135028</v>
      </c>
    </row>
    <row r="640" spans="1:6" ht="12.75" customHeight="1" x14ac:dyDescent="0.2">
      <c r="A640" s="53" t="s">
        <v>608</v>
      </c>
      <c r="B640" s="85" t="s">
        <v>1277</v>
      </c>
      <c r="C640" s="50" t="s">
        <v>1278</v>
      </c>
      <c r="D640" s="51">
        <f t="shared" ref="D640:E640" si="181">D413+D528</f>
        <v>893943.28999999992</v>
      </c>
      <c r="E640" s="51">
        <f t="shared" si="181"/>
        <v>1011759.7400000001</v>
      </c>
      <c r="F640" s="52">
        <f t="shared" si="119"/>
        <v>113.17940984824666</v>
      </c>
    </row>
    <row r="641" spans="1:6" ht="12.75" customHeight="1" x14ac:dyDescent="0.2">
      <c r="A641" s="53" t="s">
        <v>608</v>
      </c>
      <c r="B641" s="85" t="s">
        <v>1279</v>
      </c>
      <c r="C641" s="50" t="s">
        <v>1280</v>
      </c>
      <c r="D641" s="51">
        <f t="shared" ref="D641:E641" si="182">IF(D639&gt;=D640,D639-D640,0)</f>
        <v>14012.520000000251</v>
      </c>
      <c r="E641" s="51">
        <f t="shared" si="182"/>
        <v>809.99999999988358</v>
      </c>
      <c r="F641" s="52">
        <f t="shared" si="119"/>
        <v>5.7805448270537285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35010.770000000004</v>
      </c>
      <c r="E643" s="51">
        <f t="shared" si="184"/>
        <v>49023.290000000008</v>
      </c>
      <c r="F643" s="52">
        <f t="shared" si="119"/>
        <v>140.02345563950752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49023.290000000256</v>
      </c>
      <c r="E645" s="51">
        <f t="shared" si="186"/>
        <v>49833.289999999892</v>
      </c>
      <c r="F645" s="52">
        <f t="shared" si="119"/>
        <v>101.65227588764367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61514.17</v>
      </c>
      <c r="E647" s="243">
        <v>69164.25</v>
      </c>
      <c r="F647" s="57">
        <f t="shared" si="119"/>
        <v>112.43628906965664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30907.45</v>
      </c>
      <c r="E649" s="242">
        <v>46052.39</v>
      </c>
      <c r="F649" s="52">
        <f t="shared" ref="F649:F724" si="188">IF(D649&lt;&gt;0,IF(E649/D649&gt;=100,"&gt;&gt;100",E649/D649*100),"-")</f>
        <v>149.00093666737305</v>
      </c>
    </row>
    <row r="650" spans="1:6" ht="12.75" customHeight="1" x14ac:dyDescent="0.2">
      <c r="A650" s="53" t="s">
        <v>1296</v>
      </c>
      <c r="B650" s="85" t="s">
        <v>1297</v>
      </c>
      <c r="C650" s="50" t="s">
        <v>1296</v>
      </c>
      <c r="D650" s="242">
        <v>80196.479999999996</v>
      </c>
      <c r="E650" s="242">
        <v>70478.509999999995</v>
      </c>
      <c r="F650" s="52">
        <f t="shared" si="188"/>
        <v>87.882298574700542</v>
      </c>
    </row>
    <row r="651" spans="1:6" ht="12.75" customHeight="1" x14ac:dyDescent="0.2">
      <c r="A651" s="53" t="s">
        <v>1298</v>
      </c>
      <c r="B651" s="85" t="s">
        <v>1299</v>
      </c>
      <c r="C651" s="50" t="s">
        <v>1298</v>
      </c>
      <c r="D651" s="242">
        <v>65051.54</v>
      </c>
      <c r="E651" s="242">
        <v>69388.509999999995</v>
      </c>
      <c r="F651" s="52">
        <f t="shared" si="188"/>
        <v>106.66697514001973</v>
      </c>
    </row>
    <row r="652" spans="1:6" ht="24" x14ac:dyDescent="0.2">
      <c r="A652" s="53">
        <v>11</v>
      </c>
      <c r="B652" s="85" t="s">
        <v>1300</v>
      </c>
      <c r="C652" s="50" t="s">
        <v>1301</v>
      </c>
      <c r="D652" s="51">
        <f t="shared" ref="D652:E652" si="189">+D649+D650-D651</f>
        <v>46052.389999999992</v>
      </c>
      <c r="E652" s="51">
        <f t="shared" si="189"/>
        <v>47142.39</v>
      </c>
      <c r="F652" s="52">
        <f t="shared" si="188"/>
        <v>102.3668695587786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50</v>
      </c>
      <c r="E654" s="262">
        <v>46</v>
      </c>
      <c r="F654" s="52">
        <f t="shared" si="188"/>
        <v>92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34</v>
      </c>
      <c r="E656" s="262">
        <v>31</v>
      </c>
      <c r="F656" s="52">
        <f t="shared" si="188"/>
        <v>91.17647058823529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744286.4</v>
      </c>
      <c r="E675" s="242">
        <v>846161.71</v>
      </c>
      <c r="F675" s="52">
        <f t="shared" si="188"/>
        <v>113.68764900178209</v>
      </c>
    </row>
    <row r="676" spans="1:6" ht="24" x14ac:dyDescent="0.2">
      <c r="A676" s="53">
        <v>63613</v>
      </c>
      <c r="B676" s="232" t="s">
        <v>1349</v>
      </c>
      <c r="C676" s="50" t="s">
        <v>1350</v>
      </c>
      <c r="D676" s="242">
        <v>2435</v>
      </c>
      <c r="E676" s="242">
        <v>5017.8900000000003</v>
      </c>
      <c r="F676" s="52">
        <f t="shared" si="188"/>
        <v>206.07351129363448</v>
      </c>
    </row>
    <row r="677" spans="1:6" ht="24" x14ac:dyDescent="0.2">
      <c r="A677" s="53">
        <v>63622</v>
      </c>
      <c r="B677" s="232" t="s">
        <v>1351</v>
      </c>
      <c r="C677" s="50" t="s">
        <v>1352</v>
      </c>
      <c r="D677" s="242">
        <v>694.92</v>
      </c>
      <c r="E677" s="242">
        <v>645.62</v>
      </c>
      <c r="F677" s="52">
        <f t="shared" si="188"/>
        <v>92.905658205261048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3437.54</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326.83999999999997</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2026.12</v>
      </c>
      <c r="E716" s="242">
        <v>2299.89</v>
      </c>
      <c r="F716" s="52">
        <f t="shared" si="188"/>
        <v>113.51203285096638</v>
      </c>
    </row>
    <row r="717" spans="1:6" ht="12.75" customHeight="1" x14ac:dyDescent="0.2">
      <c r="A717" s="53">
        <v>31215</v>
      </c>
      <c r="B717" s="85" t="s">
        <v>1413</v>
      </c>
      <c r="C717" s="50" t="s">
        <v>1414</v>
      </c>
      <c r="D717" s="242">
        <v>0</v>
      </c>
      <c r="E717" s="242">
        <v>2569.3200000000002</v>
      </c>
      <c r="F717" s="52" t="str">
        <f t="shared" si="188"/>
        <v>-</v>
      </c>
    </row>
    <row r="718" spans="1:6" ht="12.75" customHeight="1" x14ac:dyDescent="0.2">
      <c r="A718" s="53">
        <v>32121</v>
      </c>
      <c r="B718" s="85" t="s">
        <v>1415</v>
      </c>
      <c r="C718" s="50" t="s">
        <v>1416</v>
      </c>
      <c r="D718" s="242">
        <v>43548.99</v>
      </c>
      <c r="E718" s="242">
        <v>41790.400000000001</v>
      </c>
      <c r="F718" s="52">
        <f t="shared" si="188"/>
        <v>95.961812202762914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1433.43</v>
      </c>
      <c r="E720" s="242">
        <v>253</v>
      </c>
      <c r="F720" s="52">
        <f t="shared" si="188"/>
        <v>17.649972443718912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2140.44</v>
      </c>
      <c r="E722" s="242">
        <v>2581.41</v>
      </c>
      <c r="F722" s="52">
        <f t="shared" si="188"/>
        <v>120.60183887425013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4"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1457133.7800000003</v>
      </c>
      <c r="E6" s="229">
        <f t="shared" si="0"/>
        <v>1419092.68</v>
      </c>
      <c r="F6" s="230">
        <f t="shared" ref="F6:F260" si="1">IF(D6&gt;0,IF(E6/D6&gt;=100,"&gt;&gt;100",E6/D6*100),"-")</f>
        <v>97.389320011509156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1334699.9200000002</v>
      </c>
      <c r="E7" s="104">
        <f t="shared" si="2"/>
        <v>1288000.6599999999</v>
      </c>
      <c r="F7" s="93">
        <f t="shared" si="1"/>
        <v>96.501141619908068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250.06999999999971</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2543.62</v>
      </c>
      <c r="E10" s="247">
        <v>2543.62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2293.5500000000002</v>
      </c>
      <c r="E11" s="247">
        <v>2543.62</v>
      </c>
      <c r="F11" s="93">
        <f t="shared" si="1"/>
        <v>110.90318501885722</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1334449.8500000001</v>
      </c>
      <c r="E12" s="104">
        <f t="shared" si="3"/>
        <v>1288000.6599999999</v>
      </c>
      <c r="F12" s="93">
        <f t="shared" si="1"/>
        <v>96.519225507050692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1291533.2400000002</v>
      </c>
      <c r="E13" s="104">
        <f t="shared" si="4"/>
        <v>1238040.77</v>
      </c>
      <c r="F13" s="93">
        <f t="shared" si="1"/>
        <v>95.858219645976732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18572.32</v>
      </c>
      <c r="E14" s="247">
        <v>18572.32</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1696730.56</v>
      </c>
      <c r="E15" s="247">
        <v>1696730.56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89857.8</v>
      </c>
      <c r="E17" s="247">
        <v>89857.8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513627.44</v>
      </c>
      <c r="E18" s="247">
        <v>567119.91</v>
      </c>
      <c r="F18" s="93">
        <f t="shared" si="1"/>
        <v>110.4146441241535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15692.400000000023</v>
      </c>
      <c r="E19" s="104">
        <f t="shared" si="5"/>
        <v>21652.060000000027</v>
      </c>
      <c r="F19" s="93">
        <f t="shared" si="1"/>
        <v>137.97800209018376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182830.1</v>
      </c>
      <c r="E20" s="247">
        <v>202695.64</v>
      </c>
      <c r="F20" s="93">
        <f t="shared" si="1"/>
        <v>110.86557410404522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449.97</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6607.88</v>
      </c>
      <c r="E22" s="247">
        <v>6607.88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2357.6</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6142.5</v>
      </c>
      <c r="E25" s="247">
        <v>6142.5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8031.07</v>
      </c>
      <c r="E26" s="247">
        <v>8031.07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187919.15</v>
      </c>
      <c r="E28" s="247">
        <v>204632.6</v>
      </c>
      <c r="F28" s="93">
        <f t="shared" si="1"/>
        <v>108.89395785368336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603.88</v>
      </c>
      <c r="E29" s="104">
        <f t="shared" si="6"/>
        <v>603.88</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603.88</v>
      </c>
      <c r="E30" s="247">
        <v>603.88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26620.329999999998</v>
      </c>
      <c r="E35" s="104">
        <f t="shared" si="7"/>
        <v>27703.95</v>
      </c>
      <c r="F35" s="93">
        <f t="shared" si="1"/>
        <v>104.07064826018311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28840.17</v>
      </c>
      <c r="E36" s="247">
        <v>29923.79</v>
      </c>
      <c r="F36" s="93">
        <f t="shared" si="1"/>
        <v>103.75732875360998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2219.84</v>
      </c>
      <c r="E40" s="247">
        <v>2219.84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331.81</v>
      </c>
      <c r="E47" s="247">
        <v>331.81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331.81</v>
      </c>
      <c r="E50" s="247">
        <v>331.81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20037.3</v>
      </c>
      <c r="E54" s="247">
        <v>21664.01</v>
      </c>
      <c r="F54" s="93">
        <f t="shared" si="1"/>
        <v>108.11840916690372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20037.3</v>
      </c>
      <c r="E55" s="247">
        <v>21664.01</v>
      </c>
      <c r="F55" s="93">
        <f t="shared" si="1"/>
        <v>108.11840916690372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122433.85999999999</v>
      </c>
      <c r="E68" s="104">
        <f t="shared" si="13"/>
        <v>131092.01999999999</v>
      </c>
      <c r="F68" s="93">
        <f t="shared" si="1"/>
        <v>107.0717038570866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46052.39</v>
      </c>
      <c r="E69" s="104">
        <f t="shared" si="14"/>
        <v>47142.39</v>
      </c>
      <c r="F69" s="93">
        <f t="shared" si="1"/>
        <v>102.3668695587786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46052.39</v>
      </c>
      <c r="E70" s="104">
        <f t="shared" si="15"/>
        <v>47142.39</v>
      </c>
      <c r="F70" s="93">
        <f t="shared" si="1"/>
        <v>102.3668695587786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46052.39</v>
      </c>
      <c r="E72" s="247">
        <v>47142.39</v>
      </c>
      <c r="F72" s="93">
        <f t="shared" si="1"/>
        <v>102.3668695587786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13649.49</v>
      </c>
      <c r="E78" s="104">
        <f>E79+SUM(E82:E84)-E85+E86</f>
        <v>12945.369999999999</v>
      </c>
      <c r="F78" s="93">
        <f t="shared" si="1"/>
        <v>94.841418983419885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4526.9799999999996</v>
      </c>
      <c r="E84" s="247">
        <v>4526.9799999999996</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9122.51</v>
      </c>
      <c r="E86" s="247">
        <v>8418.39</v>
      </c>
      <c r="F86" s="93">
        <f t="shared" si="1"/>
        <v>92.28151024224691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1063</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1063</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1217.81</v>
      </c>
      <c r="E164" s="104">
        <f t="shared" si="28"/>
        <v>777.01</v>
      </c>
      <c r="F164" s="93">
        <f t="shared" si="1"/>
        <v>63.803877452147702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1217.81</v>
      </c>
      <c r="E166" s="247">
        <v>777.01</v>
      </c>
      <c r="F166" s="93">
        <f t="shared" si="1"/>
        <v>63.803877452147702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61514.17</v>
      </c>
      <c r="E170" s="104">
        <f t="shared" si="29"/>
        <v>69164.25</v>
      </c>
      <c r="F170" s="93">
        <f t="shared" si="1"/>
        <v>112.43628906965664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61514.17</v>
      </c>
      <c r="E173" s="247">
        <v>69164.25</v>
      </c>
      <c r="F173" s="93">
        <f t="shared" si="1"/>
        <v>112.43628906965664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1457133.78</v>
      </c>
      <c r="E175" s="104">
        <f t="shared" si="30"/>
        <v>1419092.68</v>
      </c>
      <c r="F175" s="93">
        <f t="shared" si="1"/>
        <v>97.389320011509156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72192.75</v>
      </c>
      <c r="E176" s="104">
        <f t="shared" si="31"/>
        <v>79418.710000000006</v>
      </c>
      <c r="F176" s="93">
        <f t="shared" si="1"/>
        <v>110.00925993261097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72192.75</v>
      </c>
      <c r="E177" s="104">
        <f t="shared" si="32"/>
        <v>79418.710000000006</v>
      </c>
      <c r="F177" s="93">
        <f t="shared" si="1"/>
        <v>110.00925993261097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62201.98</v>
      </c>
      <c r="E178" s="247">
        <v>70130.83</v>
      </c>
      <c r="F178" s="93">
        <f t="shared" si="1"/>
        <v>112.74694149607456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1400</v>
      </c>
      <c r="E179" s="247">
        <v>1680</v>
      </c>
      <c r="F179" s="93">
        <f t="shared" si="1"/>
        <v>120</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8590.77</v>
      </c>
      <c r="E188" s="247">
        <v>7607.88</v>
      </c>
      <c r="F188" s="93">
        <f t="shared" si="1"/>
        <v>88.558767141944202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1384941.03</v>
      </c>
      <c r="E237" s="104">
        <f t="shared" si="41"/>
        <v>1339673.97</v>
      </c>
      <c r="F237" s="93">
        <f t="shared" si="1"/>
        <v>96.731481050857454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1334699.92</v>
      </c>
      <c r="E238" s="104">
        <f t="shared" si="42"/>
        <v>1288000.6599999999</v>
      </c>
      <c r="F238" s="93">
        <f t="shared" si="1"/>
        <v>96.501141619908097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1334699.92</v>
      </c>
      <c r="E239" s="104">
        <f t="shared" si="43"/>
        <v>1288000.6599999999</v>
      </c>
      <c r="F239" s="93">
        <f t="shared" si="1"/>
        <v>96.501141619908097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1334174.49</v>
      </c>
      <c r="E240" s="247">
        <v>1288000.6599999999</v>
      </c>
      <c r="F240" s="93">
        <f t="shared" si="1"/>
        <v>96.539146090253908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525.42999999999995</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49023.290000000008</v>
      </c>
      <c r="E245" s="104">
        <f t="shared" si="45"/>
        <v>49833.290000000008</v>
      </c>
      <c r="F245" s="93">
        <f t="shared" si="1"/>
        <v>101.65227588764442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142402.98000000001</v>
      </c>
      <c r="E246" s="104">
        <f t="shared" si="46"/>
        <v>153876.41</v>
      </c>
      <c r="F246" s="93">
        <f t="shared" si="1"/>
        <v>108.05701537987477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142402.98000000001</v>
      </c>
      <c r="E247" s="247">
        <v>153876.41</v>
      </c>
      <c r="F247" s="93">
        <f t="shared" si="1"/>
        <v>108.05701537987477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93379.69</v>
      </c>
      <c r="E250" s="104">
        <f t="shared" si="47"/>
        <v>104043.12</v>
      </c>
      <c r="F250" s="93">
        <f t="shared" si="1"/>
        <v>111.41943178436338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93379.69</v>
      </c>
      <c r="E252" s="247">
        <v>104043.12</v>
      </c>
      <c r="F252" s="93">
        <f t="shared" si="1"/>
        <v>111.41943178436338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1063</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1217.82</v>
      </c>
      <c r="E256" s="247">
        <v>777.02</v>
      </c>
      <c r="F256" s="93">
        <f t="shared" si="1"/>
        <v>63.80417467277595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12738.22</v>
      </c>
      <c r="E259" s="104">
        <f t="shared" si="49"/>
        <v>3000</v>
      </c>
      <c r="F259" s="93">
        <f t="shared" si="1"/>
        <v>23.551171199743763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12738.22</v>
      </c>
      <c r="E260" s="248">
        <v>3000</v>
      </c>
      <c r="F260" s="97">
        <f t="shared" si="1"/>
        <v>23.551171199743763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1063</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1217.81</v>
      </c>
      <c r="E266" s="247">
        <v>777.01</v>
      </c>
      <c r="F266" s="93">
        <f t="shared" si="50"/>
        <v>63.803877452147702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9122.51</v>
      </c>
      <c r="E268" s="247">
        <v>8418.39</v>
      </c>
      <c r="F268" s="93">
        <f t="shared" si="50"/>
        <v>92.28151024224691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9963.59</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72192.75</v>
      </c>
      <c r="E288" s="247">
        <v>69455.12</v>
      </c>
      <c r="F288" s="93">
        <f t="shared" si="50"/>
        <v>96.207887911182212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8590.77</v>
      </c>
      <c r="E298" s="247">
        <v>7607.88</v>
      </c>
      <c r="F298" s="93">
        <f t="shared" si="50"/>
        <v>88.558767141944202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3" sqref="E12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893943.29</v>
      </c>
      <c r="E114" s="81">
        <f t="shared" si="22"/>
        <v>1011759.74</v>
      </c>
      <c r="F114" s="63">
        <f t="shared" si="1"/>
        <v>113.17940984824664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858204.77</v>
      </c>
      <c r="E118" s="81">
        <f t="shared" si="24"/>
        <v>964753.92000000004</v>
      </c>
      <c r="F118" s="63">
        <f t="shared" si="1"/>
        <v>112.41535280676662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858204.77</v>
      </c>
      <c r="E120" s="249">
        <v>964753.92000000004</v>
      </c>
      <c r="F120" s="63">
        <f t="shared" si="1"/>
        <v>112.41535280676662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35738.519999999997</v>
      </c>
      <c r="E126" s="249">
        <v>47005.82</v>
      </c>
      <c r="F126" s="63">
        <f t="shared" si="1"/>
        <v>131.52704700698294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893943.29</v>
      </c>
      <c r="E141" s="106">
        <f t="shared" si="28"/>
        <v>1011759.74</v>
      </c>
      <c r="F141" s="82">
        <f t="shared" si="1"/>
        <v>113.17940984824664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12738.22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12738.22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12738.22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12738.22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3"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72192.75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1024473.76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242.1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1013213.15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882581.54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127321.33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900.47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2409.81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11018.51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1017247.7999999998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242.1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1005987.1899999998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874652.69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127041.33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900.47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3392.7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11018.51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79418.710000000196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79418.709999999992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700.12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78718.59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21535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Belković</cp:lastModifiedBy>
  <cp:lastPrinted>2025-01-24T11:27:27Z</cp:lastPrinted>
  <dcterms:created xsi:type="dcterms:W3CDTF">2022-04-01T05:14:30Z</dcterms:created>
  <dcterms:modified xsi:type="dcterms:W3CDTF">2025-01-28T06:58:23Z</dcterms:modified>
</cp:coreProperties>
</file>