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Ured 1\Desktop\Financkijski izvještaj 1.1.-31.12.2025\"/>
    </mc:Choice>
  </mc:AlternateContent>
  <xr:revisionPtr revIDLastSave="0" documentId="13_ncr:1_{13101654-6F0F-4DB0-A5BE-F9F6FC8AD12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B292" i="9"/>
  <c r="M291" i="9"/>
  <c r="L291" i="9"/>
  <c r="F291" i="9" s="1"/>
  <c r="E291" i="9"/>
  <c r="M290" i="9"/>
  <c r="L290" i="9"/>
  <c r="F290" i="9"/>
  <c r="E290" i="9"/>
  <c r="B290" i="9" s="1"/>
  <c r="M289" i="9"/>
  <c r="L289" i="9"/>
  <c r="F289" i="9" s="1"/>
  <c r="B289" i="9" s="1"/>
  <c r="E289" i="9"/>
  <c r="M288" i="9"/>
  <c r="L288" i="9"/>
  <c r="F288" i="9" s="1"/>
  <c r="E288" i="9"/>
  <c r="M287" i="9"/>
  <c r="L287" i="9"/>
  <c r="F287" i="9"/>
  <c r="E287" i="9"/>
  <c r="B287" i="9" s="1"/>
  <c r="M286" i="9"/>
  <c r="L286" i="9"/>
  <c r="F286" i="9" s="1"/>
  <c r="B286" i="9" s="1"/>
  <c r="E286" i="9"/>
  <c r="M285" i="9"/>
  <c r="L285" i="9"/>
  <c r="F285" i="9" s="1"/>
  <c r="B285" i="9" s="1"/>
  <c r="E285" i="9"/>
  <c r="M284" i="9"/>
  <c r="F284" i="9" s="1"/>
  <c r="B284" i="9" s="1"/>
  <c r="L284" i="9"/>
  <c r="E284" i="9"/>
  <c r="M283" i="9"/>
  <c r="F283" i="9" s="1"/>
  <c r="L283" i="9"/>
  <c r="E283" i="9"/>
  <c r="B283" i="9" s="1"/>
  <c r="M282" i="9"/>
  <c r="L282" i="9"/>
  <c r="F282" i="9"/>
  <c r="E282" i="9"/>
  <c r="B282" i="9" s="1"/>
  <c r="M281" i="9"/>
  <c r="L281" i="9"/>
  <c r="F281" i="9" s="1"/>
  <c r="B281" i="9" s="1"/>
  <c r="E281" i="9"/>
  <c r="M280" i="9"/>
  <c r="L280" i="9"/>
  <c r="F280" i="9" s="1"/>
  <c r="E280" i="9"/>
  <c r="M279" i="9"/>
  <c r="L279" i="9"/>
  <c r="F279" i="9"/>
  <c r="E279" i="9"/>
  <c r="B279" i="9" s="1"/>
  <c r="M278" i="9"/>
  <c r="L278" i="9"/>
  <c r="F278" i="9" s="1"/>
  <c r="B278" i="9" s="1"/>
  <c r="E278" i="9"/>
  <c r="M277" i="9"/>
  <c r="L277" i="9"/>
  <c r="F277" i="9" s="1"/>
  <c r="B277" i="9" s="1"/>
  <c r="E277" i="9"/>
  <c r="M276" i="9"/>
  <c r="F276" i="9" s="1"/>
  <c r="L276" i="9"/>
  <c r="E276" i="9"/>
  <c r="B276" i="9"/>
  <c r="M275" i="9"/>
  <c r="F275" i="9" s="1"/>
  <c r="L275" i="9"/>
  <c r="E275" i="9"/>
  <c r="M274" i="9"/>
  <c r="L274" i="9"/>
  <c r="F274" i="9"/>
  <c r="E274" i="9"/>
  <c r="M273" i="9"/>
  <c r="L273" i="9"/>
  <c r="F273" i="9" s="1"/>
  <c r="B273" i="9" s="1"/>
  <c r="E273" i="9"/>
  <c r="M272" i="9"/>
  <c r="L272" i="9"/>
  <c r="F272" i="9" s="1"/>
  <c r="E272" i="9"/>
  <c r="M271" i="9"/>
  <c r="L271" i="9"/>
  <c r="F271" i="9"/>
  <c r="E271" i="9"/>
  <c r="B271" i="9" s="1"/>
  <c r="M270" i="9"/>
  <c r="L270" i="9"/>
  <c r="F270" i="9" s="1"/>
  <c r="B270" i="9" s="1"/>
  <c r="E270" i="9"/>
  <c r="M269" i="9"/>
  <c r="L269" i="9"/>
  <c r="F269" i="9" s="1"/>
  <c r="B269" i="9" s="1"/>
  <c r="E269" i="9"/>
  <c r="M268" i="9"/>
  <c r="F268" i="9" s="1"/>
  <c r="L268" i="9"/>
  <c r="E268" i="9"/>
  <c r="B268" i="9"/>
  <c r="M267" i="9"/>
  <c r="F267" i="9" s="1"/>
  <c r="L267" i="9"/>
  <c r="E267" i="9"/>
  <c r="M266" i="9"/>
  <c r="L266" i="9"/>
  <c r="F266" i="9"/>
  <c r="E266" i="9"/>
  <c r="M265" i="9"/>
  <c r="L265" i="9"/>
  <c r="F265" i="9" s="1"/>
  <c r="B265" i="9" s="1"/>
  <c r="E265" i="9"/>
  <c r="M264" i="9"/>
  <c r="L264" i="9"/>
  <c r="E264" i="9"/>
  <c r="M263" i="9"/>
  <c r="L263" i="9"/>
  <c r="F263" i="9"/>
  <c r="E263" i="9"/>
  <c r="B263" i="9" s="1"/>
  <c r="M262" i="9"/>
  <c r="L262" i="9"/>
  <c r="F262" i="9" s="1"/>
  <c r="B262" i="9" s="1"/>
  <c r="E262" i="9"/>
  <c r="M261" i="9"/>
  <c r="L261" i="9"/>
  <c r="F261" i="9" s="1"/>
  <c r="B261" i="9" s="1"/>
  <c r="E261" i="9"/>
  <c r="M260" i="9"/>
  <c r="F260" i="9" s="1"/>
  <c r="L260" i="9"/>
  <c r="E260" i="9"/>
  <c r="B260" i="9"/>
  <c r="M259" i="9"/>
  <c r="F259" i="9" s="1"/>
  <c r="L259" i="9"/>
  <c r="E259" i="9"/>
  <c r="B259" i="9" s="1"/>
  <c r="M258" i="9"/>
  <c r="L258" i="9"/>
  <c r="F258" i="9"/>
  <c r="E258" i="9"/>
  <c r="M257" i="9"/>
  <c r="L257" i="9"/>
  <c r="F257" i="9" s="1"/>
  <c r="B257" i="9" s="1"/>
  <c r="E257" i="9"/>
  <c r="M256" i="9"/>
  <c r="L256" i="9"/>
  <c r="E256" i="9"/>
  <c r="M255" i="9"/>
  <c r="L255" i="9"/>
  <c r="F255" i="9"/>
  <c r="E255" i="9"/>
  <c r="B255" i="9" s="1"/>
  <c r="M254" i="9"/>
  <c r="L254" i="9"/>
  <c r="F254" i="9" s="1"/>
  <c r="B254" i="9" s="1"/>
  <c r="E254" i="9"/>
  <c r="M253" i="9"/>
  <c r="L253" i="9"/>
  <c r="F253" i="9" s="1"/>
  <c r="B253" i="9" s="1"/>
  <c r="E253" i="9"/>
  <c r="M252" i="9"/>
  <c r="F252" i="9" s="1"/>
  <c r="L252" i="9"/>
  <c r="E252" i="9"/>
  <c r="B252" i="9"/>
  <c r="M251" i="9"/>
  <c r="F251" i="9" s="1"/>
  <c r="L251" i="9"/>
  <c r="E251" i="9"/>
  <c r="B251" i="9" s="1"/>
  <c r="M250" i="9"/>
  <c r="L250" i="9"/>
  <c r="F250" i="9"/>
  <c r="E250" i="9"/>
  <c r="B250" i="9" s="1"/>
  <c r="M249" i="9"/>
  <c r="L249" i="9"/>
  <c r="F249" i="9" s="1"/>
  <c r="B249" i="9" s="1"/>
  <c r="E249" i="9"/>
  <c r="M248" i="9"/>
  <c r="L248" i="9"/>
  <c r="E248" i="9"/>
  <c r="M247" i="9"/>
  <c r="L247" i="9"/>
  <c r="F247" i="9" s="1"/>
  <c r="E247" i="9"/>
  <c r="B247" i="9" s="1"/>
  <c r="M246" i="9"/>
  <c r="L246" i="9"/>
  <c r="F246" i="9" s="1"/>
  <c r="B246" i="9" s="1"/>
  <c r="E246" i="9"/>
  <c r="M245" i="9"/>
  <c r="L245" i="9"/>
  <c r="F245" i="9" s="1"/>
  <c r="B245" i="9" s="1"/>
  <c r="E245" i="9"/>
  <c r="M244" i="9"/>
  <c r="F244" i="9" s="1"/>
  <c r="B244" i="9" s="1"/>
  <c r="L244" i="9"/>
  <c r="E244" i="9"/>
  <c r="M243" i="9"/>
  <c r="F243" i="9" s="1"/>
  <c r="L243" i="9"/>
  <c r="E243" i="9"/>
  <c r="M242" i="9"/>
  <c r="F242" i="9" s="1"/>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B235" i="9" s="1"/>
  <c r="M234" i="9"/>
  <c r="L234" i="9"/>
  <c r="F234" i="9"/>
  <c r="E234" i="9"/>
  <c r="M233" i="9"/>
  <c r="L233" i="9"/>
  <c r="F233" i="9" s="1"/>
  <c r="B233" i="9" s="1"/>
  <c r="E233" i="9"/>
  <c r="M232" i="9"/>
  <c r="L232" i="9"/>
  <c r="E232" i="9"/>
  <c r="M231" i="9"/>
  <c r="L231" i="9"/>
  <c r="F231" i="9" s="1"/>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E172" i="9" s="1"/>
  <c r="B172" i="9" s="1"/>
  <c r="G172" i="9"/>
  <c r="F172" i="9"/>
  <c r="H171" i="9"/>
  <c r="G171" i="9"/>
  <c r="F171" i="9"/>
  <c r="E171" i="9"/>
  <c r="B171" i="9" s="1"/>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E164" i="9" s="1"/>
  <c r="B164" i="9" s="1"/>
  <c r="G164" i="9"/>
  <c r="F164" i="9"/>
  <c r="H163" i="9"/>
  <c r="G163" i="9"/>
  <c r="F163" i="9"/>
  <c r="E163" i="9"/>
  <c r="B163" i="9" s="1"/>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E148" i="9" s="1"/>
  <c r="G148" i="9"/>
  <c r="F148" i="9"/>
  <c r="H147" i="9"/>
  <c r="G147" i="9"/>
  <c r="F147" i="9"/>
  <c r="E147" i="9"/>
  <c r="B147" i="9" s="1"/>
  <c r="H146" i="9"/>
  <c r="G146" i="9"/>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E140" i="9" s="1"/>
  <c r="G140" i="9"/>
  <c r="F140" i="9"/>
  <c r="H139" i="9"/>
  <c r="G139" i="9"/>
  <c r="F139" i="9"/>
  <c r="E139" i="9"/>
  <c r="H138" i="9"/>
  <c r="G138" i="9"/>
  <c r="F138" i="9"/>
  <c r="H137" i="9"/>
  <c r="E137" i="9" s="1"/>
  <c r="B137" i="9" s="1"/>
  <c r="G137" i="9"/>
  <c r="F137" i="9"/>
  <c r="H136" i="9"/>
  <c r="G136" i="9"/>
  <c r="F136" i="9"/>
  <c r="E136" i="9"/>
  <c r="B136" i="9"/>
  <c r="H135" i="9"/>
  <c r="G135" i="9"/>
  <c r="E135" i="9" s="1"/>
  <c r="B135" i="9" s="1"/>
  <c r="F135" i="9"/>
  <c r="H134" i="9"/>
  <c r="G134" i="9"/>
  <c r="E134" i="9" s="1"/>
  <c r="B134" i="9" s="1"/>
  <c r="F134" i="9"/>
  <c r="H133" i="9"/>
  <c r="E133" i="9" s="1"/>
  <c r="B133" i="9" s="1"/>
  <c r="G133" i="9"/>
  <c r="F133" i="9"/>
  <c r="H132" i="9"/>
  <c r="E132" i="9" s="1"/>
  <c r="B132" i="9" s="1"/>
  <c r="G132" i="9"/>
  <c r="F132" i="9"/>
  <c r="H131" i="9"/>
  <c r="G131" i="9"/>
  <c r="F131" i="9"/>
  <c r="E131" i="9"/>
  <c r="B131" i="9" s="1"/>
  <c r="H130" i="9"/>
  <c r="G130" i="9"/>
  <c r="F130" i="9"/>
  <c r="H129" i="9"/>
  <c r="G129" i="9"/>
  <c r="E129" i="9" s="1"/>
  <c r="B129" i="9" s="1"/>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F123" i="9"/>
  <c r="E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F115" i="9"/>
  <c r="E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F107" i="9"/>
  <c r="E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F99" i="9"/>
  <c r="E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F91" i="9"/>
  <c r="E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F83" i="9"/>
  <c r="E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F75" i="9"/>
  <c r="E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F67" i="9"/>
  <c r="E67" i="9"/>
  <c r="H66" i="9"/>
  <c r="G66" i="9"/>
  <c r="E66" i="9" s="1"/>
  <c r="B66" i="9" s="1"/>
  <c r="F66" i="9"/>
  <c r="H65" i="9"/>
  <c r="E65" i="9" s="1"/>
  <c r="B65" i="9" s="1"/>
  <c r="G65" i="9"/>
  <c r="F65" i="9"/>
  <c r="H64" i="9"/>
  <c r="E64" i="9" s="1"/>
  <c r="B64" i="9" s="1"/>
  <c r="G64" i="9"/>
  <c r="F64" i="9"/>
  <c r="H63" i="9"/>
  <c r="G63" i="9"/>
  <c r="F63" i="9"/>
  <c r="E63" i="9"/>
  <c r="B63" i="9" s="1"/>
  <c r="H62" i="9"/>
  <c r="G62" i="9"/>
  <c r="E62" i="9" s="1"/>
  <c r="F62" i="9"/>
  <c r="B62" i="9"/>
  <c r="H61" i="9"/>
  <c r="G61" i="9"/>
  <c r="E61" i="9" s="1"/>
  <c r="B61" i="9" s="1"/>
  <c r="F61" i="9"/>
  <c r="H60" i="9"/>
  <c r="E60" i="9" s="1"/>
  <c r="B60" i="9" s="1"/>
  <c r="G60" i="9"/>
  <c r="F60" i="9"/>
  <c r="H59" i="9"/>
  <c r="E59" i="9" s="1"/>
  <c r="B59" i="9" s="1"/>
  <c r="G59" i="9"/>
  <c r="F59" i="9"/>
  <c r="H58" i="9"/>
  <c r="G58" i="9"/>
  <c r="E58" i="9" s="1"/>
  <c r="B58" i="9" s="1"/>
  <c r="F58" i="9"/>
  <c r="H57" i="9"/>
  <c r="G57" i="9"/>
  <c r="F57" i="9"/>
  <c r="H56" i="9"/>
  <c r="G56" i="9"/>
  <c r="F56" i="9"/>
  <c r="H55" i="9"/>
  <c r="E55" i="9" s="1"/>
  <c r="G55" i="9"/>
  <c r="F55" i="9"/>
  <c r="H54" i="9"/>
  <c r="G54" i="9"/>
  <c r="F54" i="9"/>
  <c r="H53" i="9"/>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B42" i="9" s="1"/>
  <c r="E42" i="9"/>
  <c r="H41" i="9"/>
  <c r="E41" i="9" s="1"/>
  <c r="B41" i="9" s="1"/>
  <c r="G41" i="9"/>
  <c r="F41" i="9"/>
  <c r="H40" i="9"/>
  <c r="E40" i="9" s="1"/>
  <c r="B40" i="9" s="1"/>
  <c r="G40" i="9"/>
  <c r="F40" i="9"/>
  <c r="H39" i="9"/>
  <c r="G39" i="9"/>
  <c r="F39" i="9"/>
  <c r="E39" i="9"/>
  <c r="B39" i="9" s="1"/>
  <c r="H38" i="9"/>
  <c r="G38" i="9"/>
  <c r="E38" i="9" s="1"/>
  <c r="B38" i="9" s="1"/>
  <c r="F38" i="9"/>
  <c r="H37" i="9"/>
  <c r="G37" i="9"/>
  <c r="F37" i="9"/>
  <c r="H36" i="9"/>
  <c r="G36" i="9"/>
  <c r="F36" i="9"/>
  <c r="H35" i="9"/>
  <c r="G35" i="9"/>
  <c r="F35" i="9"/>
  <c r="H34" i="9"/>
  <c r="E34" i="9" s="1"/>
  <c r="G34" i="9"/>
  <c r="F34" i="9"/>
  <c r="H33" i="9"/>
  <c r="E33" i="9" s="1"/>
  <c r="B33" i="9" s="1"/>
  <c r="G33" i="9"/>
  <c r="F33" i="9"/>
  <c r="H32" i="9"/>
  <c r="E32" i="9" s="1"/>
  <c r="B32" i="9" s="1"/>
  <c r="G32" i="9"/>
  <c r="F32" i="9"/>
  <c r="H31" i="9"/>
  <c r="G31" i="9"/>
  <c r="F31" i="9"/>
  <c r="H30" i="9"/>
  <c r="G30" i="9"/>
  <c r="E30" i="9" s="1"/>
  <c r="B30" i="9" s="1"/>
  <c r="F30" i="9"/>
  <c r="H29" i="9"/>
  <c r="G29" i="9"/>
  <c r="E29" i="9" s="1"/>
  <c r="B29" i="9" s="1"/>
  <c r="F29" i="9"/>
  <c r="H28" i="9"/>
  <c r="G28" i="9"/>
  <c r="E28" i="9" s="1"/>
  <c r="F28" i="9"/>
  <c r="B28" i="9"/>
  <c r="H27" i="9"/>
  <c r="G27" i="9"/>
  <c r="E27" i="9" s="1"/>
  <c r="B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C1629" i="1" s="1"/>
  <c r="G1629" i="1" s="1"/>
  <c r="D46" i="8"/>
  <c r="D37" i="8"/>
  <c r="D27" i="8"/>
  <c r="D25" i="8" s="1"/>
  <c r="C1602" i="1" s="1"/>
  <c r="G1602" i="1" s="1"/>
  <c r="D18" i="8"/>
  <c r="D8" i="8"/>
  <c r="D6" i="8" s="1"/>
  <c r="E44" i="7"/>
  <c r="D44" i="7"/>
  <c r="E39" i="7"/>
  <c r="D39" i="7"/>
  <c r="E38" i="7"/>
  <c r="E30" i="7"/>
  <c r="D30" i="7"/>
  <c r="E23" i="7"/>
  <c r="E22" i="7" s="1"/>
  <c r="I34" i="3" s="1"/>
  <c r="D23" i="7"/>
  <c r="D22" i="7" s="1"/>
  <c r="E14" i="7"/>
  <c r="E6" i="7" s="1"/>
  <c r="D1539" i="1" s="1"/>
  <c r="D14" i="7"/>
  <c r="E7" i="7"/>
  <c r="D7" i="7"/>
  <c r="D6" i="7"/>
  <c r="D5"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D178" i="5" s="1"/>
  <c r="F185" i="5"/>
  <c r="F184" i="5"/>
  <c r="F183" i="5"/>
  <c r="F182" i="5"/>
  <c r="F181" i="5"/>
  <c r="E181" i="5"/>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E82" i="5"/>
  <c r="D82" i="5"/>
  <c r="F81" i="5"/>
  <c r="F80" i="5"/>
  <c r="F79" i="5"/>
  <c r="F78" i="5"/>
  <c r="F77" i="5"/>
  <c r="F76"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E584" i="4" s="1"/>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E537" i="4"/>
  <c r="D537" i="4"/>
  <c r="F537" i="4" s="1"/>
  <c r="F534" i="4"/>
  <c r="F533" i="4"/>
  <c r="E532" i="4"/>
  <c r="E522" i="4" s="1"/>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F480" i="4"/>
  <c r="E480" i="4"/>
  <c r="D480" i="4"/>
  <c r="D479" i="4" s="1"/>
  <c r="F479" i="4" s="1"/>
  <c r="F478" i="4"/>
  <c r="F477" i="4"/>
  <c r="F476" i="4"/>
  <c r="E476" i="4"/>
  <c r="D476" i="4"/>
  <c r="D466" i="4" s="1"/>
  <c r="F46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D431" i="4" s="1"/>
  <c r="F431" i="4" s="1"/>
  <c r="E428" i="4"/>
  <c r="D428" i="4"/>
  <c r="F427" i="4"/>
  <c r="E427" i="4"/>
  <c r="D422" i="1" s="1"/>
  <c r="D427" i="4"/>
  <c r="D648" i="4" s="1"/>
  <c r="F648" i="4" s="1"/>
  <c r="E426" i="4"/>
  <c r="D421" i="1" s="1"/>
  <c r="H421" i="1" s="1"/>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61" i="4"/>
  <c r="D361"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D314" i="4"/>
  <c r="F313" i="4"/>
  <c r="F312" i="4"/>
  <c r="F311" i="4"/>
  <c r="E310" i="4"/>
  <c r="E309" i="4" s="1"/>
  <c r="D310" i="4"/>
  <c r="F310" i="4" s="1"/>
  <c r="F309"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D269" i="1"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F222" i="4"/>
  <c r="E222" i="4"/>
  <c r="D222" i="4"/>
  <c r="D221" i="4" s="1"/>
  <c r="F221" i="4" s="1"/>
  <c r="E221" i="4"/>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s="1"/>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76" i="9" s="1"/>
  <c r="E176" i="9" s="1"/>
  <c r="B176" i="9" s="1"/>
  <c r="F16" i="4"/>
  <c r="F15" i="4"/>
  <c r="F14" i="4"/>
  <c r="F13" i="4"/>
  <c r="F12" i="4"/>
  <c r="F11" i="4"/>
  <c r="F10" i="4"/>
  <c r="F9" i="4"/>
  <c r="E8" i="4"/>
  <c r="D8" i="4"/>
  <c r="E7" i="4"/>
  <c r="I41" i="3"/>
  <c r="G41" i="3"/>
  <c r="B41" i="3"/>
  <c r="G40" i="3"/>
  <c r="B40" i="3"/>
  <c r="G39" i="3"/>
  <c r="B39" i="3"/>
  <c r="H38" i="3"/>
  <c r="G38" i="3"/>
  <c r="B38" i="3"/>
  <c r="I36" i="3"/>
  <c r="H36" i="3"/>
  <c r="G36" i="3"/>
  <c r="B36" i="3"/>
  <c r="I35" i="3"/>
  <c r="G35" i="3"/>
  <c r="B35"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G1683" i="1" s="1"/>
  <c r="H1682" i="1"/>
  <c r="G1682" i="1"/>
  <c r="C1682" i="1"/>
  <c r="C1681" i="1"/>
  <c r="H1681" i="1" s="1"/>
  <c r="C1680" i="1"/>
  <c r="H1680" i="1" s="1"/>
  <c r="C1679" i="1"/>
  <c r="H1678" i="1"/>
  <c r="G1678" i="1"/>
  <c r="C1678" i="1"/>
  <c r="C1677" i="1"/>
  <c r="G1677" i="1" s="1"/>
  <c r="C1676" i="1"/>
  <c r="H1676" i="1" s="1"/>
  <c r="H1675" i="1"/>
  <c r="C1675" i="1"/>
  <c r="G1675" i="1" s="1"/>
  <c r="H1674" i="1"/>
  <c r="G1674" i="1"/>
  <c r="C1674" i="1"/>
  <c r="H1673" i="1"/>
  <c r="C1673" i="1"/>
  <c r="G1673" i="1" s="1"/>
  <c r="G1672" i="1"/>
  <c r="C1672" i="1"/>
  <c r="H1672" i="1" s="1"/>
  <c r="C1671" i="1"/>
  <c r="G1671" i="1" s="1"/>
  <c r="H1670" i="1"/>
  <c r="G1670" i="1"/>
  <c r="C1670" i="1"/>
  <c r="C1669" i="1"/>
  <c r="G1668" i="1"/>
  <c r="C1668" i="1"/>
  <c r="H1668" i="1" s="1"/>
  <c r="H1667" i="1"/>
  <c r="C1667" i="1"/>
  <c r="G1667" i="1" s="1"/>
  <c r="H1666" i="1"/>
  <c r="G1666" i="1"/>
  <c r="C1666" i="1"/>
  <c r="H1665" i="1"/>
  <c r="G1665" i="1"/>
  <c r="C1665" i="1"/>
  <c r="G1664" i="1"/>
  <c r="C1664" i="1"/>
  <c r="H1664" i="1" s="1"/>
  <c r="H1663" i="1"/>
  <c r="C1663" i="1"/>
  <c r="G1663" i="1" s="1"/>
  <c r="H1662" i="1"/>
  <c r="G1662" i="1"/>
  <c r="C1662" i="1"/>
  <c r="C1661" i="1"/>
  <c r="C1660" i="1"/>
  <c r="H1660" i="1" s="1"/>
  <c r="C1659" i="1"/>
  <c r="G1659" i="1" s="1"/>
  <c r="H1658" i="1"/>
  <c r="G1658" i="1"/>
  <c r="C1658" i="1"/>
  <c r="C1657" i="1"/>
  <c r="G1657" i="1" s="1"/>
  <c r="G1656" i="1"/>
  <c r="C1656" i="1"/>
  <c r="H1656" i="1" s="1"/>
  <c r="H1655" i="1"/>
  <c r="C1655" i="1"/>
  <c r="G1655" i="1" s="1"/>
  <c r="H1654" i="1"/>
  <c r="G1654" i="1"/>
  <c r="C1654" i="1"/>
  <c r="H1653" i="1"/>
  <c r="C1653" i="1"/>
  <c r="G1653" i="1" s="1"/>
  <c r="C1652" i="1"/>
  <c r="H1651" i="1"/>
  <c r="C1651" i="1"/>
  <c r="G1651" i="1" s="1"/>
  <c r="H1650" i="1"/>
  <c r="G1650" i="1"/>
  <c r="C1650" i="1"/>
  <c r="C1649" i="1"/>
  <c r="G1648" i="1"/>
  <c r="C1648" i="1"/>
  <c r="H1648" i="1" s="1"/>
  <c r="H1647" i="1"/>
  <c r="C1647" i="1"/>
  <c r="G1647" i="1" s="1"/>
  <c r="H1646" i="1"/>
  <c r="G1646" i="1"/>
  <c r="C1646" i="1"/>
  <c r="H1645" i="1"/>
  <c r="C1645" i="1"/>
  <c r="G1645" i="1" s="1"/>
  <c r="C1644" i="1"/>
  <c r="C1643" i="1"/>
  <c r="H1642" i="1"/>
  <c r="G1642" i="1"/>
  <c r="C1642" i="1"/>
  <c r="C1641" i="1"/>
  <c r="G1640" i="1"/>
  <c r="C1640" i="1"/>
  <c r="H1640" i="1" s="1"/>
  <c r="C1639" i="1"/>
  <c r="G1639" i="1" s="1"/>
  <c r="H1638" i="1"/>
  <c r="G1638" i="1"/>
  <c r="C1638" i="1"/>
  <c r="H1637" i="1"/>
  <c r="C1637" i="1"/>
  <c r="G1637" i="1" s="1"/>
  <c r="G1636" i="1"/>
  <c r="C1636" i="1"/>
  <c r="H1636" i="1" s="1"/>
  <c r="C1635" i="1"/>
  <c r="H1634" i="1"/>
  <c r="G1634" i="1"/>
  <c r="C1634" i="1"/>
  <c r="C1633" i="1"/>
  <c r="H1633" i="1" s="1"/>
  <c r="G1632" i="1"/>
  <c r="C1632" i="1"/>
  <c r="H1632" i="1" s="1"/>
  <c r="C1631" i="1"/>
  <c r="G1631" i="1" s="1"/>
  <c r="H1630" i="1"/>
  <c r="G1630" i="1"/>
  <c r="C1630" i="1"/>
  <c r="C1627" i="1"/>
  <c r="H1626" i="1"/>
  <c r="G1626" i="1"/>
  <c r="C1626" i="1"/>
  <c r="H1625" i="1"/>
  <c r="G1625" i="1"/>
  <c r="C1625" i="1"/>
  <c r="G1624" i="1"/>
  <c r="C1624" i="1"/>
  <c r="H1624" i="1" s="1"/>
  <c r="C1623" i="1"/>
  <c r="C1620" i="1"/>
  <c r="C1619" i="1"/>
  <c r="H1618" i="1"/>
  <c r="G1618" i="1"/>
  <c r="C1618" i="1"/>
  <c r="C1617" i="1"/>
  <c r="C1616" i="1"/>
  <c r="C1615" i="1"/>
  <c r="G1615" i="1" s="1"/>
  <c r="H1614" i="1"/>
  <c r="G1614" i="1"/>
  <c r="C1614" i="1"/>
  <c r="C1613" i="1"/>
  <c r="G1613" i="1" s="1"/>
  <c r="C1612" i="1"/>
  <c r="H1612" i="1" s="1"/>
  <c r="H1611" i="1"/>
  <c r="C1611" i="1"/>
  <c r="G1611" i="1" s="1"/>
  <c r="H1610" i="1"/>
  <c r="G1610" i="1"/>
  <c r="C1610" i="1"/>
  <c r="H1609" i="1"/>
  <c r="C1609" i="1"/>
  <c r="G1609" i="1" s="1"/>
  <c r="G1608" i="1"/>
  <c r="C1608" i="1"/>
  <c r="H1608" i="1" s="1"/>
  <c r="C1607" i="1"/>
  <c r="H1606" i="1"/>
  <c r="G1606" i="1"/>
  <c r="C1606" i="1"/>
  <c r="G1605" i="1"/>
  <c r="C1605" i="1"/>
  <c r="H1605" i="1" s="1"/>
  <c r="C1604" i="1"/>
  <c r="C1603" i="1"/>
  <c r="C1601" i="1"/>
  <c r="C1600" i="1"/>
  <c r="C1599" i="1"/>
  <c r="G1599" i="1" s="1"/>
  <c r="H1598" i="1"/>
  <c r="G1598" i="1"/>
  <c r="C1598" i="1"/>
  <c r="H1597" i="1"/>
  <c r="C1597" i="1"/>
  <c r="G1597" i="1" s="1"/>
  <c r="C1596" i="1"/>
  <c r="H1596" i="1" s="1"/>
  <c r="H1595" i="1"/>
  <c r="C1595" i="1"/>
  <c r="G1595" i="1" s="1"/>
  <c r="G1594" i="1"/>
  <c r="C1594" i="1"/>
  <c r="H1594" i="1" s="1"/>
  <c r="C1593" i="1"/>
  <c r="G1593" i="1" s="1"/>
  <c r="G1592" i="1"/>
  <c r="C1592" i="1"/>
  <c r="H1592" i="1" s="1"/>
  <c r="C1591" i="1"/>
  <c r="H1590" i="1"/>
  <c r="G1590" i="1"/>
  <c r="C1590" i="1"/>
  <c r="H1589" i="1"/>
  <c r="G1589" i="1"/>
  <c r="C1589" i="1"/>
  <c r="C1588" i="1"/>
  <c r="C1587" i="1"/>
  <c r="C1586" i="1"/>
  <c r="H1586" i="1" s="1"/>
  <c r="C1585" i="1"/>
  <c r="C1584" i="1"/>
  <c r="C1582" i="1"/>
  <c r="H1582" i="1" s="1"/>
  <c r="J1581" i="1"/>
  <c r="H1581" i="1"/>
  <c r="I1581" i="1" s="1"/>
  <c r="D1581" i="1"/>
  <c r="C1581" i="1"/>
  <c r="G1581" i="1" s="1"/>
  <c r="J1580" i="1"/>
  <c r="D1580" i="1"/>
  <c r="C1580" i="1"/>
  <c r="D1579" i="1"/>
  <c r="H1579" i="1" s="1"/>
  <c r="C1579" i="1"/>
  <c r="H1578" i="1"/>
  <c r="D1578" i="1"/>
  <c r="C1578" i="1"/>
  <c r="H1577" i="1"/>
  <c r="G1577" i="1"/>
  <c r="D1577" i="1"/>
  <c r="C1577" i="1"/>
  <c r="J1576" i="1"/>
  <c r="H1576" i="1"/>
  <c r="I1576" i="1" s="1"/>
  <c r="D1576" i="1"/>
  <c r="C1576" i="1"/>
  <c r="G1576" i="1" s="1"/>
  <c r="D1575" i="1"/>
  <c r="C1575" i="1"/>
  <c r="J1574" i="1"/>
  <c r="D1574" i="1"/>
  <c r="H1574" i="1" s="1"/>
  <c r="C1574" i="1"/>
  <c r="D1573" i="1"/>
  <c r="C1573" i="1"/>
  <c r="H1572" i="1"/>
  <c r="G1572" i="1"/>
  <c r="D1572" i="1"/>
  <c r="C1572" i="1"/>
  <c r="D1571" i="1"/>
  <c r="H1570" i="1"/>
  <c r="I1570" i="1" s="1"/>
  <c r="D1570" i="1"/>
  <c r="C1570" i="1"/>
  <c r="G1570" i="1" s="1"/>
  <c r="J1569" i="1"/>
  <c r="H1569" i="1"/>
  <c r="G1569" i="1"/>
  <c r="I1569" i="1" s="1"/>
  <c r="D1569" i="1"/>
  <c r="C1569" i="1"/>
  <c r="J1568" i="1"/>
  <c r="D1568" i="1"/>
  <c r="C1568" i="1"/>
  <c r="D1567" i="1"/>
  <c r="C1567" i="1"/>
  <c r="D1566" i="1"/>
  <c r="C1566" i="1"/>
  <c r="J1565" i="1"/>
  <c r="H1565" i="1"/>
  <c r="D1565" i="1"/>
  <c r="G1565" i="1" s="1"/>
  <c r="C1565" i="1"/>
  <c r="D1564" i="1"/>
  <c r="C1564" i="1"/>
  <c r="D1563" i="1"/>
  <c r="C1563" i="1"/>
  <c r="J1562" i="1"/>
  <c r="H1562" i="1"/>
  <c r="D1562" i="1"/>
  <c r="G1562" i="1" s="1"/>
  <c r="I1562" i="1" s="1"/>
  <c r="C1562" i="1"/>
  <c r="H1561" i="1"/>
  <c r="D1561" i="1"/>
  <c r="C1561" i="1"/>
  <c r="H1560" i="1"/>
  <c r="G1560" i="1"/>
  <c r="I1560" i="1" s="1"/>
  <c r="D1560" i="1"/>
  <c r="J1560" i="1" s="1"/>
  <c r="C1560" i="1"/>
  <c r="J1559" i="1"/>
  <c r="H1559" i="1"/>
  <c r="I1559" i="1" s="1"/>
  <c r="D1559" i="1"/>
  <c r="C1559" i="1"/>
  <c r="G1559" i="1" s="1"/>
  <c r="D1558" i="1"/>
  <c r="C1558" i="1"/>
  <c r="J1557" i="1"/>
  <c r="D1557" i="1"/>
  <c r="H1557" i="1" s="1"/>
  <c r="C1557" i="1"/>
  <c r="D1556" i="1"/>
  <c r="C1556" i="1"/>
  <c r="H1555" i="1"/>
  <c r="D1555" i="1"/>
  <c r="C1555" i="1"/>
  <c r="G1555" i="1" s="1"/>
  <c r="J1554" i="1"/>
  <c r="D1554" i="1"/>
  <c r="C1554" i="1"/>
  <c r="D1553" i="1"/>
  <c r="H1553" i="1" s="1"/>
  <c r="C1553" i="1"/>
  <c r="H1552" i="1"/>
  <c r="D1552" i="1"/>
  <c r="C1552" i="1"/>
  <c r="D1551" i="1"/>
  <c r="C1551" i="1"/>
  <c r="J1550" i="1"/>
  <c r="H1550" i="1"/>
  <c r="D1550" i="1"/>
  <c r="G1550" i="1" s="1"/>
  <c r="I1550" i="1" s="1"/>
  <c r="C1550" i="1"/>
  <c r="D1549" i="1"/>
  <c r="C1549" i="1"/>
  <c r="H1548" i="1"/>
  <c r="G1548" i="1"/>
  <c r="I1548" i="1" s="1"/>
  <c r="D1548" i="1"/>
  <c r="J1548" i="1" s="1"/>
  <c r="C1548" i="1"/>
  <c r="J1547" i="1"/>
  <c r="H1547" i="1"/>
  <c r="G1547" i="1"/>
  <c r="D1547" i="1"/>
  <c r="C1547" i="1"/>
  <c r="J1546" i="1"/>
  <c r="D1546" i="1"/>
  <c r="C1546" i="1"/>
  <c r="J1545" i="1"/>
  <c r="H1545" i="1"/>
  <c r="G1545" i="1"/>
  <c r="I1545" i="1" s="1"/>
  <c r="D1545" i="1"/>
  <c r="C1545" i="1"/>
  <c r="J1544" i="1"/>
  <c r="D1544" i="1"/>
  <c r="C1544" i="1"/>
  <c r="G1544" i="1" s="1"/>
  <c r="H1543" i="1"/>
  <c r="D1543" i="1"/>
  <c r="C1543" i="1"/>
  <c r="D1542" i="1"/>
  <c r="C1542" i="1"/>
  <c r="H1541" i="1"/>
  <c r="G1541" i="1"/>
  <c r="I1541" i="1" s="1"/>
  <c r="D1541" i="1"/>
  <c r="J1541" i="1" s="1"/>
  <c r="C1541" i="1"/>
  <c r="D1540" i="1"/>
  <c r="G1540" i="1" s="1"/>
  <c r="C1540" i="1"/>
  <c r="C1539" i="1"/>
  <c r="C1538" i="1"/>
  <c r="H1536" i="1"/>
  <c r="D1536" i="1"/>
  <c r="G1536" i="1" s="1"/>
  <c r="C1536" i="1"/>
  <c r="H1535" i="1"/>
  <c r="G1535" i="1"/>
  <c r="D1535" i="1"/>
  <c r="C1535" i="1"/>
  <c r="D1534" i="1"/>
  <c r="C1534" i="1"/>
  <c r="H1533" i="1"/>
  <c r="G1533" i="1"/>
  <c r="D1533" i="1"/>
  <c r="C1533" i="1"/>
  <c r="H1532" i="1"/>
  <c r="D1532" i="1"/>
  <c r="G1532" i="1" s="1"/>
  <c r="C1532" i="1"/>
  <c r="H1531" i="1"/>
  <c r="G1531" i="1"/>
  <c r="D1531" i="1"/>
  <c r="C1531" i="1"/>
  <c r="D1530" i="1"/>
  <c r="G1530" i="1" s="1"/>
  <c r="C1530" i="1"/>
  <c r="H1529" i="1"/>
  <c r="G1529" i="1"/>
  <c r="D1529" i="1"/>
  <c r="C1529" i="1"/>
  <c r="H1528" i="1"/>
  <c r="D1528" i="1"/>
  <c r="G1528" i="1" s="1"/>
  <c r="C1528" i="1"/>
  <c r="H1527" i="1"/>
  <c r="G1527" i="1"/>
  <c r="D1527" i="1"/>
  <c r="C1527" i="1"/>
  <c r="D1526" i="1"/>
  <c r="G1526" i="1" s="1"/>
  <c r="C1526" i="1"/>
  <c r="H1525" i="1"/>
  <c r="G1525" i="1"/>
  <c r="D1525" i="1"/>
  <c r="C1525" i="1"/>
  <c r="H1524" i="1"/>
  <c r="D1524" i="1"/>
  <c r="G1524" i="1" s="1"/>
  <c r="C1524" i="1"/>
  <c r="H1523" i="1"/>
  <c r="G1523" i="1"/>
  <c r="D1523" i="1"/>
  <c r="C1523" i="1"/>
  <c r="D1522" i="1"/>
  <c r="C1522" i="1"/>
  <c r="H1521" i="1"/>
  <c r="G1521" i="1"/>
  <c r="D1521" i="1"/>
  <c r="C1521" i="1"/>
  <c r="H1520" i="1"/>
  <c r="D1520" i="1"/>
  <c r="G1520" i="1" s="1"/>
  <c r="C1520" i="1"/>
  <c r="H1519" i="1"/>
  <c r="G1519" i="1"/>
  <c r="D1519" i="1"/>
  <c r="C1519" i="1"/>
  <c r="D1518" i="1"/>
  <c r="C1518" i="1"/>
  <c r="H1517" i="1"/>
  <c r="G1517" i="1"/>
  <c r="D1517" i="1"/>
  <c r="C1517" i="1"/>
  <c r="D1516" i="1"/>
  <c r="C1516" i="1"/>
  <c r="H1516" i="1" s="1"/>
  <c r="H1515" i="1"/>
  <c r="G1515" i="1"/>
  <c r="D1515" i="1"/>
  <c r="C1515" i="1"/>
  <c r="D1514" i="1"/>
  <c r="C1514" i="1"/>
  <c r="H1513" i="1"/>
  <c r="G1513" i="1"/>
  <c r="D1513" i="1"/>
  <c r="C1513" i="1"/>
  <c r="H1512" i="1"/>
  <c r="D1512" i="1"/>
  <c r="G1512" i="1" s="1"/>
  <c r="C1512" i="1"/>
  <c r="H1511" i="1"/>
  <c r="G1511" i="1"/>
  <c r="D1511" i="1"/>
  <c r="C1511" i="1"/>
  <c r="C1510" i="1"/>
  <c r="H1509" i="1"/>
  <c r="G1509" i="1"/>
  <c r="D1509" i="1"/>
  <c r="C1509" i="1"/>
  <c r="H1508" i="1"/>
  <c r="D1508" i="1"/>
  <c r="G1508" i="1" s="1"/>
  <c r="C1508" i="1"/>
  <c r="H1507" i="1"/>
  <c r="G1507" i="1"/>
  <c r="D1507" i="1"/>
  <c r="C1507" i="1"/>
  <c r="D1506" i="1"/>
  <c r="G1506" i="1" s="1"/>
  <c r="C1506" i="1"/>
  <c r="H1505" i="1"/>
  <c r="G1505" i="1"/>
  <c r="D1505" i="1"/>
  <c r="C1505" i="1"/>
  <c r="H1504" i="1"/>
  <c r="D1504" i="1"/>
  <c r="G1504" i="1" s="1"/>
  <c r="C1504" i="1"/>
  <c r="H1503" i="1"/>
  <c r="G1503" i="1"/>
  <c r="D1503" i="1"/>
  <c r="C1503" i="1"/>
  <c r="D1502" i="1"/>
  <c r="C1502" i="1"/>
  <c r="H1501" i="1"/>
  <c r="G1501" i="1"/>
  <c r="D1501" i="1"/>
  <c r="C1501" i="1"/>
  <c r="H1500" i="1"/>
  <c r="D1500" i="1"/>
  <c r="G1500" i="1" s="1"/>
  <c r="C1500" i="1"/>
  <c r="H1499" i="1"/>
  <c r="G1499" i="1"/>
  <c r="D1499" i="1"/>
  <c r="C1499" i="1"/>
  <c r="D1498" i="1"/>
  <c r="G1498" i="1" s="1"/>
  <c r="C1498" i="1"/>
  <c r="H1497" i="1"/>
  <c r="G1497" i="1"/>
  <c r="D1497" i="1"/>
  <c r="C1497" i="1"/>
  <c r="H1496" i="1"/>
  <c r="D1496" i="1"/>
  <c r="G1496" i="1" s="1"/>
  <c r="C1496" i="1"/>
  <c r="H1495" i="1"/>
  <c r="G1495" i="1"/>
  <c r="D1495" i="1"/>
  <c r="C1495" i="1"/>
  <c r="D1494" i="1"/>
  <c r="G1494" i="1" s="1"/>
  <c r="C1494" i="1"/>
  <c r="H1493" i="1"/>
  <c r="G1493" i="1"/>
  <c r="D1493" i="1"/>
  <c r="C1493" i="1"/>
  <c r="H1492" i="1"/>
  <c r="D1492" i="1"/>
  <c r="G1492" i="1" s="1"/>
  <c r="C1492" i="1"/>
  <c r="H1491" i="1"/>
  <c r="G1491" i="1"/>
  <c r="D1491" i="1"/>
  <c r="C1491" i="1"/>
  <c r="D1490" i="1"/>
  <c r="G1490" i="1" s="1"/>
  <c r="C1490" i="1"/>
  <c r="H1489" i="1"/>
  <c r="G1489" i="1"/>
  <c r="D1489" i="1"/>
  <c r="C1489" i="1"/>
  <c r="H1488" i="1"/>
  <c r="D1488" i="1"/>
  <c r="G1488" i="1" s="1"/>
  <c r="C1488" i="1"/>
  <c r="H1487" i="1"/>
  <c r="G1487" i="1"/>
  <c r="D1487" i="1"/>
  <c r="C1487" i="1"/>
  <c r="D1486" i="1"/>
  <c r="C1486" i="1"/>
  <c r="D1485" i="1"/>
  <c r="D1484" i="1"/>
  <c r="G1484" i="1" s="1"/>
  <c r="C1484" i="1"/>
  <c r="H1483" i="1"/>
  <c r="G1483" i="1"/>
  <c r="D1483" i="1"/>
  <c r="C1483" i="1"/>
  <c r="H1482" i="1"/>
  <c r="D1482" i="1"/>
  <c r="G1482" i="1" s="1"/>
  <c r="C1482" i="1"/>
  <c r="H1481" i="1"/>
  <c r="G1481" i="1"/>
  <c r="D1481" i="1"/>
  <c r="C1481" i="1"/>
  <c r="D1480" i="1"/>
  <c r="G1480" i="1" s="1"/>
  <c r="C1480" i="1"/>
  <c r="H1479" i="1"/>
  <c r="G1479" i="1"/>
  <c r="D1479" i="1"/>
  <c r="C1479" i="1"/>
  <c r="H1478" i="1"/>
  <c r="D1478" i="1"/>
  <c r="G1478" i="1" s="1"/>
  <c r="C1478" i="1"/>
  <c r="H1477" i="1"/>
  <c r="G1477" i="1"/>
  <c r="D1477" i="1"/>
  <c r="C1477" i="1"/>
  <c r="D1476" i="1"/>
  <c r="G1476" i="1" s="1"/>
  <c r="C1476" i="1"/>
  <c r="H1475" i="1"/>
  <c r="G1475" i="1"/>
  <c r="D1475" i="1"/>
  <c r="C1475" i="1"/>
  <c r="H1474" i="1"/>
  <c r="D1474" i="1"/>
  <c r="G1474" i="1" s="1"/>
  <c r="C1474" i="1"/>
  <c r="H1473" i="1"/>
  <c r="G1473" i="1"/>
  <c r="D1473" i="1"/>
  <c r="C1473" i="1"/>
  <c r="D1472" i="1"/>
  <c r="C1472" i="1"/>
  <c r="H1471" i="1"/>
  <c r="G1471" i="1"/>
  <c r="D1471" i="1"/>
  <c r="C1471" i="1"/>
  <c r="H1470" i="1"/>
  <c r="D1470" i="1"/>
  <c r="G1470" i="1" s="1"/>
  <c r="C1470" i="1"/>
  <c r="H1469" i="1"/>
  <c r="G1469" i="1"/>
  <c r="D1469" i="1"/>
  <c r="C1469" i="1"/>
  <c r="D1468" i="1"/>
  <c r="G1468" i="1" s="1"/>
  <c r="C1468" i="1"/>
  <c r="H1467" i="1"/>
  <c r="G1467" i="1"/>
  <c r="D1467" i="1"/>
  <c r="C1467" i="1"/>
  <c r="H1466" i="1"/>
  <c r="D1466" i="1"/>
  <c r="G1466" i="1" s="1"/>
  <c r="C1466" i="1"/>
  <c r="H1465" i="1"/>
  <c r="G1465" i="1"/>
  <c r="D1465" i="1"/>
  <c r="C1465" i="1"/>
  <c r="D1464" i="1"/>
  <c r="G1464" i="1" s="1"/>
  <c r="C1464" i="1"/>
  <c r="H1463" i="1"/>
  <c r="G1463" i="1"/>
  <c r="D1463" i="1"/>
  <c r="C1463" i="1"/>
  <c r="H1462" i="1"/>
  <c r="D1462" i="1"/>
  <c r="G1462" i="1" s="1"/>
  <c r="C1462" i="1"/>
  <c r="H1461" i="1"/>
  <c r="G1461" i="1"/>
  <c r="D1461" i="1"/>
  <c r="C1461" i="1"/>
  <c r="D1460" i="1"/>
  <c r="G1460" i="1" s="1"/>
  <c r="C1460" i="1"/>
  <c r="H1459" i="1"/>
  <c r="G1459" i="1"/>
  <c r="D1459" i="1"/>
  <c r="C1459" i="1"/>
  <c r="H1458" i="1"/>
  <c r="D1458" i="1"/>
  <c r="G1458" i="1" s="1"/>
  <c r="C1458" i="1"/>
  <c r="H1457" i="1"/>
  <c r="G1457" i="1"/>
  <c r="D1457" i="1"/>
  <c r="C1457" i="1"/>
  <c r="D1456" i="1"/>
  <c r="C1456" i="1"/>
  <c r="H1455" i="1"/>
  <c r="G1455" i="1"/>
  <c r="D1455" i="1"/>
  <c r="C1455" i="1"/>
  <c r="H1454" i="1"/>
  <c r="D1454" i="1"/>
  <c r="G1454" i="1" s="1"/>
  <c r="C1454" i="1"/>
  <c r="H1453" i="1"/>
  <c r="G1453" i="1"/>
  <c r="D1453" i="1"/>
  <c r="C1453" i="1"/>
  <c r="D1452" i="1"/>
  <c r="G1452" i="1" s="1"/>
  <c r="C1452" i="1"/>
  <c r="H1451" i="1"/>
  <c r="G1451" i="1"/>
  <c r="D1451" i="1"/>
  <c r="C1451" i="1"/>
  <c r="H1450" i="1"/>
  <c r="D1450" i="1"/>
  <c r="G1450" i="1" s="1"/>
  <c r="C1450" i="1"/>
  <c r="H1449" i="1"/>
  <c r="G1449" i="1"/>
  <c r="D1449" i="1"/>
  <c r="C1449" i="1"/>
  <c r="D1448" i="1"/>
  <c r="G1448" i="1" s="1"/>
  <c r="C1448" i="1"/>
  <c r="H1447" i="1"/>
  <c r="G1447" i="1"/>
  <c r="D1447" i="1"/>
  <c r="C1447" i="1"/>
  <c r="H1446" i="1"/>
  <c r="D1446" i="1"/>
  <c r="G1446" i="1" s="1"/>
  <c r="C1446" i="1"/>
  <c r="H1445" i="1"/>
  <c r="G1445" i="1"/>
  <c r="D1445" i="1"/>
  <c r="C1445" i="1"/>
  <c r="D1444" i="1"/>
  <c r="G1444" i="1" s="1"/>
  <c r="C1444" i="1"/>
  <c r="H1443" i="1"/>
  <c r="G1443" i="1"/>
  <c r="D1443" i="1"/>
  <c r="C1443" i="1"/>
  <c r="H1442" i="1"/>
  <c r="D1442" i="1"/>
  <c r="G1442" i="1" s="1"/>
  <c r="C1442" i="1"/>
  <c r="H1441" i="1"/>
  <c r="G1441" i="1"/>
  <c r="D1441" i="1"/>
  <c r="C1441" i="1"/>
  <c r="D1440" i="1"/>
  <c r="C1440" i="1"/>
  <c r="H1439" i="1"/>
  <c r="G1439" i="1"/>
  <c r="D1439" i="1"/>
  <c r="C1439" i="1"/>
  <c r="H1438" i="1"/>
  <c r="D1438" i="1"/>
  <c r="G1438" i="1" s="1"/>
  <c r="C1438" i="1"/>
  <c r="H1437" i="1"/>
  <c r="G1437" i="1"/>
  <c r="D1437" i="1"/>
  <c r="C1437" i="1"/>
  <c r="D1436" i="1"/>
  <c r="G1436" i="1" s="1"/>
  <c r="C1436" i="1"/>
  <c r="H1435" i="1"/>
  <c r="G1435" i="1"/>
  <c r="D1435" i="1"/>
  <c r="C1435" i="1"/>
  <c r="H1434" i="1"/>
  <c r="D1434" i="1"/>
  <c r="G1434" i="1" s="1"/>
  <c r="C1434" i="1"/>
  <c r="H1433" i="1"/>
  <c r="G1433" i="1"/>
  <c r="D1433" i="1"/>
  <c r="C1433" i="1"/>
  <c r="D1432" i="1"/>
  <c r="G1432" i="1" s="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D1400" i="1"/>
  <c r="G1400" i="1" s="1"/>
  <c r="C1400" i="1"/>
  <c r="H1399" i="1"/>
  <c r="G1399" i="1"/>
  <c r="D1399" i="1"/>
  <c r="C1399" i="1"/>
  <c r="H1398" i="1"/>
  <c r="D1398" i="1"/>
  <c r="G1398" i="1" s="1"/>
  <c r="C1398" i="1"/>
  <c r="H1397" i="1"/>
  <c r="G1397" i="1"/>
  <c r="D1397" i="1"/>
  <c r="C1397" i="1"/>
  <c r="H1396" i="1"/>
  <c r="D1396" i="1"/>
  <c r="G1396" i="1" s="1"/>
  <c r="C1396" i="1"/>
  <c r="H1395" i="1"/>
  <c r="G1395" i="1"/>
  <c r="D1395" i="1"/>
  <c r="C1395" i="1"/>
  <c r="H1394" i="1"/>
  <c r="D1394" i="1"/>
  <c r="G1394" i="1" s="1"/>
  <c r="C1394" i="1"/>
  <c r="H1393" i="1"/>
  <c r="G1393" i="1"/>
  <c r="D1393" i="1"/>
  <c r="C1393" i="1"/>
  <c r="H1392" i="1"/>
  <c r="D1392" i="1"/>
  <c r="G1392" i="1" s="1"/>
  <c r="C1392" i="1"/>
  <c r="H1391" i="1"/>
  <c r="G1391" i="1"/>
  <c r="D1391" i="1"/>
  <c r="C1391" i="1"/>
  <c r="D1390" i="1"/>
  <c r="C1390" i="1"/>
  <c r="H1390" i="1" s="1"/>
  <c r="H1389" i="1"/>
  <c r="D1389" i="1"/>
  <c r="G1389" i="1" s="1"/>
  <c r="C1389" i="1"/>
  <c r="D1388" i="1"/>
  <c r="C1388" i="1"/>
  <c r="H1388" i="1" s="1"/>
  <c r="D1387" i="1"/>
  <c r="C1387" i="1"/>
  <c r="D1386" i="1"/>
  <c r="C1386" i="1"/>
  <c r="H1385" i="1"/>
  <c r="D1385" i="1"/>
  <c r="C1385" i="1"/>
  <c r="G1385" i="1" s="1"/>
  <c r="D1384" i="1"/>
  <c r="G1384" i="1" s="1"/>
  <c r="C1384" i="1"/>
  <c r="H1384" i="1" s="1"/>
  <c r="D1383" i="1"/>
  <c r="C1383" i="1"/>
  <c r="H1382" i="1"/>
  <c r="D1382" i="1"/>
  <c r="G1382" i="1" s="1"/>
  <c r="C1382" i="1"/>
  <c r="H1381" i="1"/>
  <c r="G1381" i="1"/>
  <c r="D1381" i="1"/>
  <c r="C1381" i="1"/>
  <c r="H1380" i="1"/>
  <c r="D1380" i="1"/>
  <c r="G1380" i="1" s="1"/>
  <c r="C1380" i="1"/>
  <c r="H1379" i="1"/>
  <c r="G1379" i="1"/>
  <c r="D1379" i="1"/>
  <c r="C1379" i="1"/>
  <c r="H1378" i="1"/>
  <c r="D1378" i="1"/>
  <c r="G1378" i="1" s="1"/>
  <c r="C1378" i="1"/>
  <c r="H1377" i="1"/>
  <c r="G1377" i="1"/>
  <c r="D1377" i="1"/>
  <c r="C1377" i="1"/>
  <c r="H1376" i="1"/>
  <c r="D1376" i="1"/>
  <c r="G1376" i="1" s="1"/>
  <c r="C1376" i="1"/>
  <c r="H1375" i="1"/>
  <c r="G1375" i="1"/>
  <c r="D1375" i="1"/>
  <c r="C1375" i="1"/>
  <c r="H1374" i="1"/>
  <c r="D1374" i="1"/>
  <c r="G1374" i="1" s="1"/>
  <c r="C1374" i="1"/>
  <c r="H1373" i="1"/>
  <c r="G1373" i="1"/>
  <c r="D1373" i="1"/>
  <c r="C1373" i="1"/>
  <c r="H1372" i="1"/>
  <c r="D1372" i="1"/>
  <c r="G1372" i="1" s="1"/>
  <c r="C1372" i="1"/>
  <c r="H1371" i="1"/>
  <c r="G1371" i="1"/>
  <c r="D1371" i="1"/>
  <c r="C1371" i="1"/>
  <c r="H1370" i="1"/>
  <c r="D1370" i="1"/>
  <c r="G1370" i="1" s="1"/>
  <c r="C1370" i="1"/>
  <c r="H1369" i="1"/>
  <c r="G1369" i="1"/>
  <c r="D1369" i="1"/>
  <c r="C1369" i="1"/>
  <c r="H1368" i="1"/>
  <c r="D1368" i="1"/>
  <c r="G1368" i="1" s="1"/>
  <c r="C1368" i="1"/>
  <c r="H1367" i="1"/>
  <c r="G1367" i="1"/>
  <c r="D1367" i="1"/>
  <c r="C1367" i="1"/>
  <c r="H1366" i="1"/>
  <c r="D1366" i="1"/>
  <c r="G1366" i="1" s="1"/>
  <c r="C1366" i="1"/>
  <c r="H1365" i="1"/>
  <c r="G1365" i="1"/>
  <c r="D1365" i="1"/>
  <c r="C1365" i="1"/>
  <c r="H1364" i="1"/>
  <c r="D1364" i="1"/>
  <c r="G1364" i="1" s="1"/>
  <c r="C1364" i="1"/>
  <c r="H1363" i="1"/>
  <c r="G1363" i="1"/>
  <c r="D1363" i="1"/>
  <c r="C1363" i="1"/>
  <c r="H1362" i="1"/>
  <c r="D1362" i="1"/>
  <c r="G1362" i="1" s="1"/>
  <c r="C1362" i="1"/>
  <c r="H1361" i="1"/>
  <c r="G1361" i="1"/>
  <c r="D1361" i="1"/>
  <c r="C1361" i="1"/>
  <c r="H1360" i="1"/>
  <c r="D1360" i="1"/>
  <c r="G1360" i="1" s="1"/>
  <c r="C1360" i="1"/>
  <c r="H1359" i="1"/>
  <c r="G1359" i="1"/>
  <c r="D1359" i="1"/>
  <c r="C1359" i="1"/>
  <c r="H1358" i="1"/>
  <c r="D1358" i="1"/>
  <c r="G1358" i="1" s="1"/>
  <c r="C1358" i="1"/>
  <c r="H1357" i="1"/>
  <c r="G1357" i="1"/>
  <c r="D1357" i="1"/>
  <c r="C1357" i="1"/>
  <c r="H1356" i="1"/>
  <c r="D1356" i="1"/>
  <c r="G1356" i="1" s="1"/>
  <c r="C1356" i="1"/>
  <c r="H1355" i="1"/>
  <c r="G1355" i="1"/>
  <c r="D1355" i="1"/>
  <c r="C1355" i="1"/>
  <c r="H1354" i="1"/>
  <c r="D1354" i="1"/>
  <c r="G1354" i="1" s="1"/>
  <c r="C1354" i="1"/>
  <c r="H1353" i="1"/>
  <c r="G1353" i="1"/>
  <c r="D1353" i="1"/>
  <c r="C1353" i="1"/>
  <c r="H1352" i="1"/>
  <c r="D1352" i="1"/>
  <c r="G1352" i="1" s="1"/>
  <c r="C1352" i="1"/>
  <c r="H1351" i="1"/>
  <c r="G1351" i="1"/>
  <c r="D1351" i="1"/>
  <c r="C1351" i="1"/>
  <c r="H1350" i="1"/>
  <c r="D1350" i="1"/>
  <c r="G1350" i="1" s="1"/>
  <c r="C1350" i="1"/>
  <c r="H1349" i="1"/>
  <c r="G1349" i="1"/>
  <c r="D1349" i="1"/>
  <c r="C1349" i="1"/>
  <c r="H1348" i="1"/>
  <c r="D1348" i="1"/>
  <c r="G1348" i="1" s="1"/>
  <c r="C1348" i="1"/>
  <c r="D1347" i="1"/>
  <c r="H1347" i="1" s="1"/>
  <c r="C1347" i="1"/>
  <c r="H1346" i="1"/>
  <c r="D1346" i="1"/>
  <c r="G1346" i="1" s="1"/>
  <c r="C1346" i="1"/>
  <c r="H1345" i="1"/>
  <c r="G1345" i="1"/>
  <c r="D1345" i="1"/>
  <c r="C1345" i="1"/>
  <c r="H1344" i="1"/>
  <c r="D1344" i="1"/>
  <c r="G1344" i="1" s="1"/>
  <c r="C1344" i="1"/>
  <c r="H1343" i="1"/>
  <c r="G1343" i="1"/>
  <c r="D1343" i="1"/>
  <c r="C1343" i="1"/>
  <c r="H1342" i="1"/>
  <c r="D1342" i="1"/>
  <c r="G1342" i="1" s="1"/>
  <c r="C1342" i="1"/>
  <c r="H1341" i="1"/>
  <c r="G1341" i="1"/>
  <c r="D1341" i="1"/>
  <c r="C1341" i="1"/>
  <c r="D1340" i="1"/>
  <c r="C1340" i="1"/>
  <c r="D1339" i="1"/>
  <c r="C1339" i="1"/>
  <c r="H1339" i="1" s="1"/>
  <c r="D1338" i="1"/>
  <c r="G1338" i="1" s="1"/>
  <c r="C1338" i="1"/>
  <c r="H1337" i="1"/>
  <c r="G1337" i="1"/>
  <c r="D1337" i="1"/>
  <c r="C1337" i="1"/>
  <c r="H1336" i="1"/>
  <c r="D1336" i="1"/>
  <c r="G1336" i="1" s="1"/>
  <c r="C1336" i="1"/>
  <c r="H1335" i="1"/>
  <c r="G1335" i="1"/>
  <c r="D1335" i="1"/>
  <c r="C1335" i="1"/>
  <c r="H1334" i="1"/>
  <c r="D1334" i="1"/>
  <c r="G1334" i="1" s="1"/>
  <c r="C1334" i="1"/>
  <c r="H1333" i="1"/>
  <c r="G1333" i="1"/>
  <c r="D1333" i="1"/>
  <c r="C1333" i="1"/>
  <c r="H1332" i="1"/>
  <c r="D1332" i="1"/>
  <c r="G1332" i="1" s="1"/>
  <c r="C1332" i="1"/>
  <c r="H1331" i="1"/>
  <c r="G1331" i="1"/>
  <c r="D1331" i="1"/>
  <c r="C1331" i="1"/>
  <c r="H1330" i="1"/>
  <c r="D1330" i="1"/>
  <c r="G1330" i="1" s="1"/>
  <c r="C1330" i="1"/>
  <c r="H1329" i="1"/>
  <c r="G1329" i="1"/>
  <c r="D1329" i="1"/>
  <c r="C1329" i="1"/>
  <c r="H1328" i="1"/>
  <c r="D1328" i="1"/>
  <c r="G1328" i="1" s="1"/>
  <c r="C1328" i="1"/>
  <c r="H1327" i="1"/>
  <c r="G1327" i="1"/>
  <c r="D1327" i="1"/>
  <c r="C1327" i="1"/>
  <c r="H1326" i="1"/>
  <c r="D1326" i="1"/>
  <c r="G1326" i="1" s="1"/>
  <c r="C1326" i="1"/>
  <c r="H1325" i="1"/>
  <c r="G1325" i="1"/>
  <c r="D1325" i="1"/>
  <c r="C1325" i="1"/>
  <c r="H1324" i="1"/>
  <c r="D1324" i="1"/>
  <c r="G1324" i="1" s="1"/>
  <c r="C1324" i="1"/>
  <c r="H1323" i="1"/>
  <c r="G1323" i="1"/>
  <c r="D1323" i="1"/>
  <c r="C1323" i="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H1312" i="1"/>
  <c r="D1312" i="1"/>
  <c r="G1312" i="1" s="1"/>
  <c r="C1312" i="1"/>
  <c r="D1311" i="1"/>
  <c r="C1311" i="1"/>
  <c r="H1311" i="1" s="1"/>
  <c r="D1310" i="1"/>
  <c r="C1310" i="1"/>
  <c r="H1310" i="1" s="1"/>
  <c r="D1309" i="1"/>
  <c r="G1309" i="1" s="1"/>
  <c r="C1309" i="1"/>
  <c r="D1308" i="1"/>
  <c r="C1308" i="1"/>
  <c r="D1307" i="1"/>
  <c r="C1307" i="1"/>
  <c r="D1306" i="1"/>
  <c r="G1306" i="1" s="1"/>
  <c r="C1306" i="1"/>
  <c r="D1305" i="1"/>
  <c r="C1305" i="1"/>
  <c r="H1305" i="1" s="1"/>
  <c r="H1304" i="1"/>
  <c r="D1304" i="1"/>
  <c r="G1304" i="1" s="1"/>
  <c r="C1304" i="1"/>
  <c r="H1303" i="1"/>
  <c r="G1303" i="1"/>
  <c r="D1303" i="1"/>
  <c r="C1303" i="1"/>
  <c r="D1302" i="1"/>
  <c r="C1302" i="1"/>
  <c r="H1302" i="1" s="1"/>
  <c r="C1301" i="1"/>
  <c r="C1300" i="1"/>
  <c r="H1299" i="1"/>
  <c r="G1299" i="1"/>
  <c r="D1299" i="1"/>
  <c r="C1299" i="1"/>
  <c r="H1298" i="1"/>
  <c r="D1298" i="1"/>
  <c r="G1298" i="1" s="1"/>
  <c r="C1298" i="1"/>
  <c r="D1297" i="1"/>
  <c r="G1297" i="1" s="1"/>
  <c r="C1297" i="1"/>
  <c r="H1297" i="1" s="1"/>
  <c r="H1296" i="1"/>
  <c r="D1296" i="1"/>
  <c r="G1296" i="1" s="1"/>
  <c r="C1296" i="1"/>
  <c r="D1295" i="1"/>
  <c r="G1295" i="1" s="1"/>
  <c r="C1295" i="1"/>
  <c r="H1295" i="1" s="1"/>
  <c r="H1294" i="1"/>
  <c r="D1294" i="1"/>
  <c r="G1294" i="1" s="1"/>
  <c r="C1294" i="1"/>
  <c r="H1293" i="1"/>
  <c r="G1293" i="1"/>
  <c r="D1293" i="1"/>
  <c r="C1293" i="1"/>
  <c r="D1292" i="1"/>
  <c r="C1292" i="1"/>
  <c r="H1292" i="1" s="1"/>
  <c r="H1291" i="1"/>
  <c r="G1291" i="1"/>
  <c r="D1291" i="1"/>
  <c r="C1291" i="1"/>
  <c r="H1290" i="1"/>
  <c r="D1290" i="1"/>
  <c r="G1290" i="1" s="1"/>
  <c r="C1290" i="1"/>
  <c r="H1289" i="1"/>
  <c r="G1289" i="1"/>
  <c r="D1289" i="1"/>
  <c r="C1289" i="1"/>
  <c r="H1288" i="1"/>
  <c r="D1288" i="1"/>
  <c r="G1288" i="1" s="1"/>
  <c r="C1288" i="1"/>
  <c r="D1287" i="1"/>
  <c r="G1287" i="1" s="1"/>
  <c r="C1287" i="1"/>
  <c r="H1286" i="1"/>
  <c r="D1286" i="1"/>
  <c r="G1286" i="1" s="1"/>
  <c r="C1286" i="1"/>
  <c r="H1285" i="1"/>
  <c r="G1285" i="1"/>
  <c r="D1285" i="1"/>
  <c r="C1285" i="1"/>
  <c r="H1284" i="1"/>
  <c r="D1284" i="1"/>
  <c r="G1284" i="1" s="1"/>
  <c r="C1284" i="1"/>
  <c r="H1283" i="1"/>
  <c r="G1283" i="1"/>
  <c r="D1283" i="1"/>
  <c r="C1283" i="1"/>
  <c r="H1282" i="1"/>
  <c r="D1282" i="1"/>
  <c r="G1282" i="1" s="1"/>
  <c r="C1282" i="1"/>
  <c r="D1281" i="1"/>
  <c r="H1281" i="1" s="1"/>
  <c r="C1281" i="1"/>
  <c r="H1280" i="1"/>
  <c r="D1280" i="1"/>
  <c r="G1280" i="1" s="1"/>
  <c r="C1280" i="1"/>
  <c r="H1279" i="1"/>
  <c r="G1279" i="1"/>
  <c r="D1279" i="1"/>
  <c r="C1279" i="1"/>
  <c r="C1278" i="1"/>
  <c r="H1277" i="1"/>
  <c r="G1277" i="1"/>
  <c r="D1277" i="1"/>
  <c r="C1277" i="1"/>
  <c r="H1276" i="1"/>
  <c r="D1276" i="1"/>
  <c r="G1276" i="1" s="1"/>
  <c r="C1276" i="1"/>
  <c r="H1275" i="1"/>
  <c r="G1275" i="1"/>
  <c r="D1275" i="1"/>
  <c r="C1275" i="1"/>
  <c r="H1274" i="1"/>
  <c r="D1274" i="1"/>
  <c r="G1274" i="1" s="1"/>
  <c r="C1274" i="1"/>
  <c r="H1273" i="1"/>
  <c r="G1273" i="1"/>
  <c r="D1273" i="1"/>
  <c r="C1273" i="1"/>
  <c r="H1272" i="1"/>
  <c r="D1272" i="1"/>
  <c r="G1272" i="1" s="1"/>
  <c r="C1272" i="1"/>
  <c r="H1271" i="1"/>
  <c r="G1271" i="1"/>
  <c r="D1271" i="1"/>
  <c r="C1271" i="1"/>
  <c r="H1270" i="1"/>
  <c r="D1270" i="1"/>
  <c r="G1270" i="1" s="1"/>
  <c r="C1270" i="1"/>
  <c r="H1269" i="1"/>
  <c r="G1269" i="1"/>
  <c r="D1269" i="1"/>
  <c r="C1269" i="1"/>
  <c r="H1268" i="1"/>
  <c r="D1268" i="1"/>
  <c r="G1268" i="1" s="1"/>
  <c r="C1268" i="1"/>
  <c r="H1267" i="1"/>
  <c r="D1267" i="1"/>
  <c r="G1267" i="1" s="1"/>
  <c r="C1267" i="1"/>
  <c r="D1266" i="1"/>
  <c r="C1266" i="1"/>
  <c r="H1266" i="1" s="1"/>
  <c r="H1265" i="1"/>
  <c r="D1265" i="1"/>
  <c r="G1265" i="1" s="1"/>
  <c r="C1265" i="1"/>
  <c r="C1264" i="1"/>
  <c r="D1263" i="1"/>
  <c r="H1263" i="1" s="1"/>
  <c r="C1263" i="1"/>
  <c r="H1262" i="1"/>
  <c r="D1262" i="1"/>
  <c r="G1262" i="1" s="1"/>
  <c r="C1262" i="1"/>
  <c r="H1261" i="1"/>
  <c r="D1261" i="1"/>
  <c r="G1261" i="1" s="1"/>
  <c r="C1261" i="1"/>
  <c r="C1260" i="1"/>
  <c r="H1258" i="1"/>
  <c r="D1258" i="1"/>
  <c r="G1258" i="1" s="1"/>
  <c r="C1258" i="1"/>
  <c r="D1257" i="1"/>
  <c r="C1257" i="1"/>
  <c r="H1257" i="1" s="1"/>
  <c r="D1256" i="1"/>
  <c r="C1256" i="1"/>
  <c r="H1254" i="1"/>
  <c r="D1254" i="1"/>
  <c r="G1254" i="1" s="1"/>
  <c r="C1254" i="1"/>
  <c r="H1253" i="1"/>
  <c r="G1253" i="1"/>
  <c r="D1253" i="1"/>
  <c r="C1253" i="1"/>
  <c r="H1252" i="1"/>
  <c r="D1252" i="1"/>
  <c r="G1252" i="1" s="1"/>
  <c r="C1252" i="1"/>
  <c r="D1251" i="1"/>
  <c r="C1251" i="1"/>
  <c r="H1250" i="1"/>
  <c r="D1250" i="1"/>
  <c r="G1250" i="1" s="1"/>
  <c r="C1250" i="1"/>
  <c r="H1249" i="1"/>
  <c r="G1249" i="1"/>
  <c r="D1249" i="1"/>
  <c r="C1249" i="1"/>
  <c r="H1248" i="1"/>
  <c r="D1248" i="1"/>
  <c r="G1248" i="1" s="1"/>
  <c r="C1248" i="1"/>
  <c r="H1247" i="1"/>
  <c r="G1247" i="1"/>
  <c r="D1247" i="1"/>
  <c r="C1247" i="1"/>
  <c r="H1246" i="1"/>
  <c r="D1246" i="1"/>
  <c r="G1246" i="1" s="1"/>
  <c r="C1246" i="1"/>
  <c r="H1245" i="1"/>
  <c r="G1245" i="1"/>
  <c r="D1245" i="1"/>
  <c r="C1245" i="1"/>
  <c r="H1244" i="1"/>
  <c r="D1244" i="1"/>
  <c r="G1244" i="1" s="1"/>
  <c r="C1244" i="1"/>
  <c r="H1243" i="1"/>
  <c r="G1243" i="1"/>
  <c r="D1243" i="1"/>
  <c r="C1243" i="1"/>
  <c r="H1242" i="1"/>
  <c r="D1242" i="1"/>
  <c r="G1242" i="1" s="1"/>
  <c r="C1242" i="1"/>
  <c r="H1241" i="1"/>
  <c r="G1241" i="1"/>
  <c r="D1241" i="1"/>
  <c r="C1241" i="1"/>
  <c r="H1240" i="1"/>
  <c r="D1240" i="1"/>
  <c r="G1240" i="1" s="1"/>
  <c r="C1240" i="1"/>
  <c r="H1239" i="1"/>
  <c r="G1239" i="1"/>
  <c r="D1239" i="1"/>
  <c r="C1239" i="1"/>
  <c r="H1238" i="1"/>
  <c r="D1238" i="1"/>
  <c r="G1238" i="1" s="1"/>
  <c r="C1238" i="1"/>
  <c r="H1237" i="1"/>
  <c r="G1237" i="1"/>
  <c r="D1237" i="1"/>
  <c r="C1237" i="1"/>
  <c r="H1236" i="1"/>
  <c r="D1236" i="1"/>
  <c r="G1236" i="1" s="1"/>
  <c r="C1236" i="1"/>
  <c r="H1235" i="1"/>
  <c r="G1235" i="1"/>
  <c r="D1235" i="1"/>
  <c r="C1235" i="1"/>
  <c r="H1234" i="1"/>
  <c r="D1234" i="1"/>
  <c r="G1234" i="1" s="1"/>
  <c r="C1234" i="1"/>
  <c r="H1233" i="1"/>
  <c r="G1233" i="1"/>
  <c r="D1233" i="1"/>
  <c r="C1233" i="1"/>
  <c r="H1232" i="1"/>
  <c r="D1232" i="1"/>
  <c r="G1232" i="1" s="1"/>
  <c r="C1232" i="1"/>
  <c r="H1231" i="1"/>
  <c r="G1231" i="1"/>
  <c r="D1231" i="1"/>
  <c r="C1231" i="1"/>
  <c r="H1230" i="1"/>
  <c r="D1230" i="1"/>
  <c r="G1230" i="1" s="1"/>
  <c r="C1230" i="1"/>
  <c r="H1229" i="1"/>
  <c r="G1229" i="1"/>
  <c r="D1229" i="1"/>
  <c r="C1229" i="1"/>
  <c r="H1228" i="1"/>
  <c r="D1228" i="1"/>
  <c r="G1228" i="1" s="1"/>
  <c r="C1228" i="1"/>
  <c r="H1227" i="1"/>
  <c r="G1227" i="1"/>
  <c r="D1227" i="1"/>
  <c r="C1227" i="1"/>
  <c r="H1226" i="1"/>
  <c r="D1226" i="1"/>
  <c r="G1226" i="1" s="1"/>
  <c r="C1226" i="1"/>
  <c r="H1225" i="1"/>
  <c r="G1225" i="1"/>
  <c r="D1225" i="1"/>
  <c r="C1225" i="1"/>
  <c r="H1224" i="1"/>
  <c r="D1224" i="1"/>
  <c r="G1224" i="1" s="1"/>
  <c r="C1224" i="1"/>
  <c r="D1223" i="1"/>
  <c r="H1222" i="1"/>
  <c r="D1222" i="1"/>
  <c r="G1222" i="1" s="1"/>
  <c r="C1222" i="1"/>
  <c r="H1221" i="1"/>
  <c r="G1221" i="1"/>
  <c r="D1221" i="1"/>
  <c r="C1221" i="1"/>
  <c r="H1220" i="1"/>
  <c r="D1220" i="1"/>
  <c r="G1220" i="1" s="1"/>
  <c r="C1220" i="1"/>
  <c r="H1219" i="1"/>
  <c r="G1219" i="1"/>
  <c r="D1219" i="1"/>
  <c r="C1219" i="1"/>
  <c r="H1218" i="1"/>
  <c r="D1218" i="1"/>
  <c r="G1218" i="1" s="1"/>
  <c r="C1218" i="1"/>
  <c r="H1217" i="1"/>
  <c r="G1217" i="1"/>
  <c r="D1217" i="1"/>
  <c r="C1217" i="1"/>
  <c r="H1216" i="1"/>
  <c r="D1216" i="1"/>
  <c r="G1216" i="1" s="1"/>
  <c r="C1216" i="1"/>
  <c r="H1215" i="1"/>
  <c r="G1215" i="1"/>
  <c r="D1215" i="1"/>
  <c r="C1215" i="1"/>
  <c r="H1214" i="1"/>
  <c r="D1214" i="1"/>
  <c r="G1214" i="1" s="1"/>
  <c r="C1214" i="1"/>
  <c r="H1213" i="1"/>
  <c r="G1213" i="1"/>
  <c r="D1213" i="1"/>
  <c r="C1213" i="1"/>
  <c r="H1212" i="1"/>
  <c r="D1212" i="1"/>
  <c r="G1212" i="1" s="1"/>
  <c r="C1212" i="1"/>
  <c r="H1211" i="1"/>
  <c r="G1211" i="1"/>
  <c r="D1211" i="1"/>
  <c r="C1211" i="1"/>
  <c r="H1210" i="1"/>
  <c r="D1210" i="1"/>
  <c r="G1210" i="1" s="1"/>
  <c r="C1210" i="1"/>
  <c r="H1209" i="1"/>
  <c r="G1209" i="1"/>
  <c r="D1209" i="1"/>
  <c r="C1209" i="1"/>
  <c r="H1208" i="1"/>
  <c r="D1208" i="1"/>
  <c r="G1208" i="1" s="1"/>
  <c r="C1208" i="1"/>
  <c r="D1207" i="1"/>
  <c r="H1206" i="1"/>
  <c r="D1206" i="1"/>
  <c r="G1206" i="1" s="1"/>
  <c r="C1206" i="1"/>
  <c r="H1205" i="1"/>
  <c r="G1205" i="1"/>
  <c r="D1205" i="1"/>
  <c r="C1205" i="1"/>
  <c r="H1204" i="1"/>
  <c r="D1204" i="1"/>
  <c r="G1204" i="1" s="1"/>
  <c r="C1204" i="1"/>
  <c r="H1203" i="1"/>
  <c r="G1203" i="1"/>
  <c r="D1203" i="1"/>
  <c r="C1203" i="1"/>
  <c r="H1202" i="1"/>
  <c r="D1202" i="1"/>
  <c r="G1202" i="1" s="1"/>
  <c r="C1202" i="1"/>
  <c r="H1201" i="1"/>
  <c r="G1201" i="1"/>
  <c r="D1201" i="1"/>
  <c r="C1201" i="1"/>
  <c r="D1200" i="1"/>
  <c r="G1200" i="1" s="1"/>
  <c r="C1200" i="1"/>
  <c r="H1200" i="1" s="1"/>
  <c r="H1199" i="1"/>
  <c r="G1199" i="1"/>
  <c r="D1199" i="1"/>
  <c r="C1199" i="1"/>
  <c r="H1198" i="1"/>
  <c r="D1198" i="1"/>
  <c r="G1198" i="1" s="1"/>
  <c r="C1198" i="1"/>
  <c r="H1197" i="1"/>
  <c r="G1197" i="1"/>
  <c r="D1197" i="1"/>
  <c r="C1197" i="1"/>
  <c r="H1196" i="1"/>
  <c r="D1196" i="1"/>
  <c r="G1196" i="1" s="1"/>
  <c r="C1196" i="1"/>
  <c r="H1195" i="1"/>
  <c r="G1195" i="1"/>
  <c r="D1195" i="1"/>
  <c r="C1195" i="1"/>
  <c r="D1194" i="1"/>
  <c r="G1194" i="1" s="1"/>
  <c r="C1194" i="1"/>
  <c r="H1193" i="1"/>
  <c r="G1193" i="1"/>
  <c r="D1193" i="1"/>
  <c r="C1193" i="1"/>
  <c r="H1192" i="1"/>
  <c r="D1192" i="1"/>
  <c r="G1192" i="1" s="1"/>
  <c r="C1192" i="1"/>
  <c r="H1191" i="1"/>
  <c r="G1191" i="1"/>
  <c r="D1191" i="1"/>
  <c r="C1191" i="1"/>
  <c r="D1190" i="1"/>
  <c r="C1190" i="1"/>
  <c r="H1189" i="1"/>
  <c r="G1189" i="1"/>
  <c r="D1189" i="1"/>
  <c r="C1189" i="1"/>
  <c r="H1188" i="1"/>
  <c r="D1188" i="1"/>
  <c r="G1188" i="1" s="1"/>
  <c r="C1188" i="1"/>
  <c r="H1187" i="1"/>
  <c r="G1187" i="1"/>
  <c r="D1187" i="1"/>
  <c r="C1187" i="1"/>
  <c r="D1186" i="1"/>
  <c r="G1186" i="1" s="1"/>
  <c r="C1186" i="1"/>
  <c r="H1185" i="1"/>
  <c r="G1185" i="1"/>
  <c r="D1185" i="1"/>
  <c r="C1185" i="1"/>
  <c r="D1184" i="1"/>
  <c r="C1184" i="1"/>
  <c r="H1184" i="1" s="1"/>
  <c r="H1183" i="1"/>
  <c r="D1183" i="1"/>
  <c r="C1183" i="1"/>
  <c r="C1182" i="1"/>
  <c r="D1179" i="1"/>
  <c r="C1179" i="1"/>
  <c r="H1179" i="1" s="1"/>
  <c r="D1178" i="1"/>
  <c r="G1178" i="1" s="1"/>
  <c r="C1178" i="1"/>
  <c r="H1177" i="1"/>
  <c r="G1177" i="1"/>
  <c r="D1177" i="1"/>
  <c r="C1177" i="1"/>
  <c r="D1176" i="1"/>
  <c r="G1176" i="1" s="1"/>
  <c r="C1176" i="1"/>
  <c r="H1176" i="1" s="1"/>
  <c r="H1175" i="1"/>
  <c r="G1175" i="1"/>
  <c r="D1175" i="1"/>
  <c r="C1175" i="1"/>
  <c r="D1174" i="1"/>
  <c r="G1174" i="1" s="1"/>
  <c r="C1174" i="1"/>
  <c r="H1173" i="1"/>
  <c r="G1173" i="1"/>
  <c r="D1173" i="1"/>
  <c r="C1173" i="1"/>
  <c r="H1172" i="1"/>
  <c r="D1172" i="1"/>
  <c r="G1172" i="1" s="1"/>
  <c r="C1172" i="1"/>
  <c r="H1171" i="1"/>
  <c r="G1171" i="1"/>
  <c r="D1171" i="1"/>
  <c r="C1171" i="1"/>
  <c r="D1170" i="1"/>
  <c r="C1170" i="1"/>
  <c r="H1169" i="1"/>
  <c r="G1169" i="1"/>
  <c r="D1169" i="1"/>
  <c r="C1169" i="1"/>
  <c r="H1168" i="1"/>
  <c r="D1168" i="1"/>
  <c r="G1168" i="1" s="1"/>
  <c r="C1168" i="1"/>
  <c r="D1167" i="1"/>
  <c r="H1167" i="1" s="1"/>
  <c r="C1167" i="1"/>
  <c r="D1166" i="1"/>
  <c r="C1166" i="1"/>
  <c r="H1165" i="1"/>
  <c r="G1165" i="1"/>
  <c r="D1165" i="1"/>
  <c r="C1165" i="1"/>
  <c r="H1164" i="1"/>
  <c r="D1164" i="1"/>
  <c r="G1164" i="1" s="1"/>
  <c r="C1164" i="1"/>
  <c r="H1163" i="1"/>
  <c r="G1163" i="1"/>
  <c r="D1163" i="1"/>
  <c r="C1163" i="1"/>
  <c r="D1162" i="1"/>
  <c r="G1162" i="1" s="1"/>
  <c r="C1162" i="1"/>
  <c r="D1161" i="1"/>
  <c r="H1161" i="1" s="1"/>
  <c r="C1161" i="1"/>
  <c r="H1160" i="1"/>
  <c r="D1160" i="1"/>
  <c r="G1160" i="1" s="1"/>
  <c r="C1160" i="1"/>
  <c r="H1159" i="1"/>
  <c r="G1159" i="1"/>
  <c r="D1159" i="1"/>
  <c r="C1159" i="1"/>
  <c r="D1158" i="1"/>
  <c r="G1158" i="1" s="1"/>
  <c r="C1158" i="1"/>
  <c r="H1157" i="1"/>
  <c r="G1157" i="1"/>
  <c r="D1157" i="1"/>
  <c r="C1157" i="1"/>
  <c r="H1156" i="1"/>
  <c r="D1156" i="1"/>
  <c r="G1156" i="1" s="1"/>
  <c r="C1156" i="1"/>
  <c r="G1155" i="1"/>
  <c r="D1155" i="1"/>
  <c r="H1155" i="1" s="1"/>
  <c r="C1155" i="1"/>
  <c r="D1154" i="1"/>
  <c r="G1154" i="1" s="1"/>
  <c r="C1154" i="1"/>
  <c r="H1153" i="1"/>
  <c r="G1153" i="1"/>
  <c r="D1153" i="1"/>
  <c r="C1153" i="1"/>
  <c r="H1151" i="1"/>
  <c r="G1151" i="1"/>
  <c r="D1151" i="1"/>
  <c r="C1151" i="1"/>
  <c r="H1150" i="1"/>
  <c r="D1150" i="1"/>
  <c r="G1150" i="1" s="1"/>
  <c r="C1150" i="1"/>
  <c r="H1149" i="1"/>
  <c r="G1149" i="1"/>
  <c r="D1149" i="1"/>
  <c r="C1149" i="1"/>
  <c r="D1148" i="1"/>
  <c r="G1148" i="1" s="1"/>
  <c r="C1148" i="1"/>
  <c r="H1147" i="1"/>
  <c r="G1147" i="1"/>
  <c r="D1147" i="1"/>
  <c r="C1147" i="1"/>
  <c r="H1146" i="1"/>
  <c r="D1146" i="1"/>
  <c r="G1146" i="1" s="1"/>
  <c r="C1146" i="1"/>
  <c r="H1145" i="1"/>
  <c r="G1145" i="1"/>
  <c r="D1145" i="1"/>
  <c r="C1145" i="1"/>
  <c r="D1144" i="1"/>
  <c r="G1144" i="1" s="1"/>
  <c r="C1144" i="1"/>
  <c r="H1143" i="1"/>
  <c r="G1143" i="1"/>
  <c r="D1143" i="1"/>
  <c r="C1143" i="1"/>
  <c r="H1142" i="1"/>
  <c r="D1142" i="1"/>
  <c r="G1142" i="1" s="1"/>
  <c r="C1142" i="1"/>
  <c r="H1141" i="1"/>
  <c r="G1141" i="1"/>
  <c r="D1141" i="1"/>
  <c r="C1141" i="1"/>
  <c r="D1140" i="1"/>
  <c r="G1140" i="1" s="1"/>
  <c r="C1140" i="1"/>
  <c r="H1139" i="1"/>
  <c r="G1139" i="1"/>
  <c r="D1139" i="1"/>
  <c r="C1139" i="1"/>
  <c r="H1138" i="1"/>
  <c r="D1138" i="1"/>
  <c r="G1138" i="1" s="1"/>
  <c r="C1138" i="1"/>
  <c r="H1137" i="1"/>
  <c r="G1137" i="1"/>
  <c r="D1137" i="1"/>
  <c r="C1137" i="1"/>
  <c r="D1136" i="1"/>
  <c r="C1136" i="1"/>
  <c r="H1135" i="1"/>
  <c r="G1135" i="1"/>
  <c r="D1135" i="1"/>
  <c r="C1135" i="1"/>
  <c r="H1134" i="1"/>
  <c r="D1134" i="1"/>
  <c r="G1134" i="1" s="1"/>
  <c r="C1134" i="1"/>
  <c r="H1133" i="1"/>
  <c r="G1133" i="1"/>
  <c r="D1133" i="1"/>
  <c r="C1133" i="1"/>
  <c r="D1132" i="1"/>
  <c r="G1132" i="1" s="1"/>
  <c r="C1132" i="1"/>
  <c r="H1131" i="1"/>
  <c r="G1131" i="1"/>
  <c r="D1131" i="1"/>
  <c r="C1131" i="1"/>
  <c r="H1130" i="1"/>
  <c r="D1130" i="1"/>
  <c r="G1130" i="1" s="1"/>
  <c r="C1130" i="1"/>
  <c r="H1129" i="1"/>
  <c r="G1129" i="1"/>
  <c r="D1129" i="1"/>
  <c r="C1129" i="1"/>
  <c r="D1128" i="1"/>
  <c r="G1128" i="1" s="1"/>
  <c r="C1128" i="1"/>
  <c r="H1127" i="1"/>
  <c r="G1127" i="1"/>
  <c r="D1127" i="1"/>
  <c r="C1127" i="1"/>
  <c r="H1126" i="1"/>
  <c r="D1126" i="1"/>
  <c r="G1126" i="1" s="1"/>
  <c r="C1126" i="1"/>
  <c r="H1125" i="1"/>
  <c r="G1125" i="1"/>
  <c r="D1125" i="1"/>
  <c r="C1125" i="1"/>
  <c r="D1124" i="1"/>
  <c r="G1124" i="1" s="1"/>
  <c r="C1124" i="1"/>
  <c r="H1123" i="1"/>
  <c r="G1123" i="1"/>
  <c r="D1123" i="1"/>
  <c r="C1123" i="1"/>
  <c r="H1122" i="1"/>
  <c r="D1122" i="1"/>
  <c r="G1122" i="1" s="1"/>
  <c r="C1122" i="1"/>
  <c r="H1121" i="1"/>
  <c r="G1121" i="1"/>
  <c r="D1121" i="1"/>
  <c r="C1121" i="1"/>
  <c r="D1120" i="1"/>
  <c r="C1120" i="1"/>
  <c r="H1119" i="1"/>
  <c r="G1119" i="1"/>
  <c r="D1119" i="1"/>
  <c r="C1119" i="1"/>
  <c r="H1118" i="1"/>
  <c r="D1118" i="1"/>
  <c r="G1118" i="1" s="1"/>
  <c r="C1118" i="1"/>
  <c r="H1117" i="1"/>
  <c r="G1117" i="1"/>
  <c r="D1117" i="1"/>
  <c r="C1117" i="1"/>
  <c r="D1116" i="1"/>
  <c r="G1116" i="1" s="1"/>
  <c r="C1116" i="1"/>
  <c r="H1115" i="1"/>
  <c r="G1115" i="1"/>
  <c r="D1115" i="1"/>
  <c r="C1115" i="1"/>
  <c r="H1114" i="1"/>
  <c r="D1114" i="1"/>
  <c r="G1114" i="1" s="1"/>
  <c r="C1114" i="1"/>
  <c r="H1113" i="1"/>
  <c r="G1113" i="1"/>
  <c r="D1113" i="1"/>
  <c r="C1113" i="1"/>
  <c r="D1112" i="1"/>
  <c r="G1112" i="1" s="1"/>
  <c r="C1112" i="1"/>
  <c r="H1111" i="1"/>
  <c r="G1111" i="1"/>
  <c r="D1111" i="1"/>
  <c r="C1111" i="1"/>
  <c r="H1110" i="1"/>
  <c r="D1110" i="1"/>
  <c r="G1110" i="1" s="1"/>
  <c r="C1110" i="1"/>
  <c r="H1109" i="1"/>
  <c r="G1109" i="1"/>
  <c r="D1109" i="1"/>
  <c r="C1109" i="1"/>
  <c r="D1108" i="1"/>
  <c r="G1108" i="1" s="1"/>
  <c r="C1108" i="1"/>
  <c r="H1107" i="1"/>
  <c r="G1107" i="1"/>
  <c r="D1107" i="1"/>
  <c r="C1107" i="1"/>
  <c r="H1106" i="1"/>
  <c r="D1106" i="1"/>
  <c r="G1106" i="1" s="1"/>
  <c r="C1106" i="1"/>
  <c r="H1105" i="1"/>
  <c r="G1105" i="1"/>
  <c r="D1105" i="1"/>
  <c r="C1105" i="1"/>
  <c r="D1104" i="1"/>
  <c r="C1104" i="1"/>
  <c r="H1103" i="1"/>
  <c r="G1103" i="1"/>
  <c r="D1103" i="1"/>
  <c r="C1103" i="1"/>
  <c r="H1102"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D1096" i="1"/>
  <c r="G1096" i="1" s="1"/>
  <c r="C1096" i="1"/>
  <c r="H1095" i="1"/>
  <c r="G1095" i="1"/>
  <c r="D1095" i="1"/>
  <c r="C1095" i="1"/>
  <c r="H1094" i="1"/>
  <c r="D1094" i="1"/>
  <c r="G1094" i="1" s="1"/>
  <c r="C1094" i="1"/>
  <c r="D1093" i="1"/>
  <c r="D1092" i="1"/>
  <c r="C1092" i="1"/>
  <c r="H1092" i="1" s="1"/>
  <c r="H1091" i="1"/>
  <c r="G1091" i="1"/>
  <c r="D1091" i="1"/>
  <c r="C1091" i="1"/>
  <c r="D1090" i="1"/>
  <c r="C1090" i="1"/>
  <c r="H1089" i="1"/>
  <c r="G1089" i="1"/>
  <c r="D1089" i="1"/>
  <c r="C1089" i="1"/>
  <c r="H1088" i="1"/>
  <c r="D1088" i="1"/>
  <c r="G1088" i="1" s="1"/>
  <c r="C1088" i="1"/>
  <c r="D1087" i="1"/>
  <c r="C1087" i="1"/>
  <c r="H1087" i="1" s="1"/>
  <c r="D1086" i="1"/>
  <c r="G1086" i="1" s="1"/>
  <c r="C1086" i="1"/>
  <c r="H1085" i="1"/>
  <c r="G1085" i="1"/>
  <c r="D1085" i="1"/>
  <c r="C1085" i="1"/>
  <c r="H1084" i="1"/>
  <c r="D1084" i="1"/>
  <c r="G1084" i="1" s="1"/>
  <c r="C1084" i="1"/>
  <c r="H1083" i="1"/>
  <c r="G1083" i="1"/>
  <c r="D1083" i="1"/>
  <c r="C1083" i="1"/>
  <c r="G1082" i="1"/>
  <c r="D1082" i="1"/>
  <c r="H1082" i="1" s="1"/>
  <c r="C1082" i="1"/>
  <c r="H1081" i="1"/>
  <c r="G1081" i="1"/>
  <c r="D1081" i="1"/>
  <c r="C1081" i="1"/>
  <c r="G1080" i="1"/>
  <c r="D1080" i="1"/>
  <c r="H1080" i="1" s="1"/>
  <c r="C1080" i="1"/>
  <c r="H1079" i="1"/>
  <c r="G1079" i="1"/>
  <c r="D1079" i="1"/>
  <c r="C1079" i="1"/>
  <c r="D1078" i="1"/>
  <c r="C1078" i="1"/>
  <c r="G1078" i="1" s="1"/>
  <c r="H1077" i="1"/>
  <c r="G1077" i="1"/>
  <c r="D1077" i="1"/>
  <c r="C1077" i="1"/>
  <c r="D1076" i="1"/>
  <c r="C1076" i="1"/>
  <c r="G1076" i="1" s="1"/>
  <c r="D1075" i="1"/>
  <c r="H1073" i="1"/>
  <c r="G1073" i="1"/>
  <c r="D1073" i="1"/>
  <c r="C1073" i="1"/>
  <c r="G1072" i="1"/>
  <c r="D1072" i="1"/>
  <c r="H1072" i="1" s="1"/>
  <c r="C1072" i="1"/>
  <c r="H1071" i="1"/>
  <c r="G1071" i="1"/>
  <c r="D1071" i="1"/>
  <c r="C1071" i="1"/>
  <c r="G1070" i="1"/>
  <c r="D1070" i="1"/>
  <c r="H1070" i="1" s="1"/>
  <c r="C1070" i="1"/>
  <c r="H1069" i="1"/>
  <c r="G1069" i="1"/>
  <c r="D1069" i="1"/>
  <c r="C1069" i="1"/>
  <c r="G1068" i="1"/>
  <c r="D1068" i="1"/>
  <c r="H1068" i="1" s="1"/>
  <c r="C1068" i="1"/>
  <c r="H1067" i="1"/>
  <c r="G1067" i="1"/>
  <c r="D1067" i="1"/>
  <c r="C1067" i="1"/>
  <c r="G1066" i="1"/>
  <c r="D1066" i="1"/>
  <c r="H1066" i="1" s="1"/>
  <c r="C1066" i="1"/>
  <c r="H1065" i="1"/>
  <c r="G1065" i="1"/>
  <c r="D1065" i="1"/>
  <c r="C1065" i="1"/>
  <c r="G1064" i="1"/>
  <c r="D1064" i="1"/>
  <c r="H1064" i="1" s="1"/>
  <c r="C1064" i="1"/>
  <c r="H1063" i="1"/>
  <c r="G1063" i="1"/>
  <c r="D1063" i="1"/>
  <c r="C1063" i="1"/>
  <c r="G1062" i="1"/>
  <c r="D1062" i="1"/>
  <c r="H1062" i="1" s="1"/>
  <c r="C1062" i="1"/>
  <c r="H1061" i="1"/>
  <c r="G1061" i="1"/>
  <c r="D1061" i="1"/>
  <c r="C1061" i="1"/>
  <c r="D1060" i="1"/>
  <c r="C1060" i="1"/>
  <c r="D1059" i="1"/>
  <c r="H1059" i="1" s="1"/>
  <c r="C1059" i="1"/>
  <c r="G1058" i="1"/>
  <c r="D1058" i="1"/>
  <c r="H1058" i="1" s="1"/>
  <c r="C1058" i="1"/>
  <c r="D1057" i="1"/>
  <c r="C1057" i="1"/>
  <c r="H1057" i="1" s="1"/>
  <c r="G1056" i="1"/>
  <c r="D1056" i="1"/>
  <c r="H1056" i="1" s="1"/>
  <c r="C1056" i="1"/>
  <c r="D1055" i="1"/>
  <c r="C1055" i="1"/>
  <c r="H1055" i="1" s="1"/>
  <c r="G1054" i="1"/>
  <c r="D1054" i="1"/>
  <c r="H1054" i="1" s="1"/>
  <c r="C1054" i="1"/>
  <c r="H1053" i="1"/>
  <c r="G1053" i="1"/>
  <c r="D1053" i="1"/>
  <c r="C1053" i="1"/>
  <c r="G1052" i="1"/>
  <c r="D1052" i="1"/>
  <c r="C1052" i="1"/>
  <c r="H1051" i="1"/>
  <c r="G1051" i="1"/>
  <c r="D1051" i="1"/>
  <c r="C1051" i="1"/>
  <c r="D1050" i="1"/>
  <c r="C1050" i="1"/>
  <c r="G1050" i="1" s="1"/>
  <c r="H1049" i="1"/>
  <c r="G1049" i="1"/>
  <c r="D1049" i="1"/>
  <c r="C1049" i="1"/>
  <c r="G1048" i="1"/>
  <c r="D1048" i="1"/>
  <c r="H1048" i="1" s="1"/>
  <c r="C1048" i="1"/>
  <c r="H1047" i="1"/>
  <c r="G1047" i="1"/>
  <c r="D1047" i="1"/>
  <c r="C1047" i="1"/>
  <c r="G1046" i="1"/>
  <c r="D1046" i="1"/>
  <c r="H1046" i="1" s="1"/>
  <c r="C1046" i="1"/>
  <c r="D1045" i="1"/>
  <c r="C1045" i="1"/>
  <c r="H1045" i="1" s="1"/>
  <c r="G1044" i="1"/>
  <c r="D1044" i="1"/>
  <c r="H1044" i="1" s="1"/>
  <c r="C1044" i="1"/>
  <c r="H1043" i="1"/>
  <c r="G1043" i="1"/>
  <c r="D1043" i="1"/>
  <c r="C1043" i="1"/>
  <c r="G1042" i="1"/>
  <c r="D1042" i="1"/>
  <c r="H1042" i="1" s="1"/>
  <c r="C1042" i="1"/>
  <c r="D1041" i="1"/>
  <c r="C1041" i="1"/>
  <c r="H1041" i="1" s="1"/>
  <c r="D1040" i="1"/>
  <c r="C1040" i="1"/>
  <c r="H1039" i="1"/>
  <c r="G1039" i="1"/>
  <c r="D1039" i="1"/>
  <c r="C1039" i="1"/>
  <c r="G1038" i="1"/>
  <c r="D1038" i="1"/>
  <c r="H1038" i="1" s="1"/>
  <c r="C1038" i="1"/>
  <c r="H1037" i="1"/>
  <c r="G1037" i="1"/>
  <c r="D1037" i="1"/>
  <c r="C1037" i="1"/>
  <c r="G1036" i="1"/>
  <c r="D1036" i="1"/>
  <c r="H1036" i="1" s="1"/>
  <c r="C1036" i="1"/>
  <c r="D1035" i="1"/>
  <c r="C1035" i="1"/>
  <c r="D1034" i="1"/>
  <c r="C1034" i="1"/>
  <c r="D1033" i="1"/>
  <c r="C1033" i="1"/>
  <c r="H1033" i="1" s="1"/>
  <c r="G1032" i="1"/>
  <c r="D1032" i="1"/>
  <c r="H1032" i="1" s="1"/>
  <c r="C1032" i="1"/>
  <c r="D1031" i="1"/>
  <c r="C1031" i="1"/>
  <c r="H1031" i="1" s="1"/>
  <c r="D1030" i="1"/>
  <c r="C1030" i="1"/>
  <c r="H1029" i="1"/>
  <c r="D1029" i="1"/>
  <c r="C1029" i="1"/>
  <c r="G1029" i="1" s="1"/>
  <c r="G1028" i="1"/>
  <c r="D1028" i="1"/>
  <c r="H1028" i="1" s="1"/>
  <c r="C1028" i="1"/>
  <c r="D1027" i="1"/>
  <c r="C1027" i="1"/>
  <c r="H1027" i="1" s="1"/>
  <c r="D1026" i="1"/>
  <c r="G1026" i="1" s="1"/>
  <c r="C1026" i="1"/>
  <c r="D1025" i="1"/>
  <c r="C1025" i="1"/>
  <c r="D1024" i="1"/>
  <c r="C1024" i="1"/>
  <c r="H1023" i="1"/>
  <c r="G1023" i="1"/>
  <c r="D1023" i="1"/>
  <c r="C1023" i="1"/>
  <c r="D1022" i="1"/>
  <c r="H1022" i="1" s="1"/>
  <c r="C1022" i="1"/>
  <c r="H1021" i="1"/>
  <c r="G1021" i="1"/>
  <c r="D1021" i="1"/>
  <c r="C1021" i="1"/>
  <c r="D1020" i="1"/>
  <c r="C1020" i="1"/>
  <c r="D1019" i="1"/>
  <c r="G1019" i="1" s="1"/>
  <c r="C1019" i="1"/>
  <c r="H1019" i="1" s="1"/>
  <c r="D1018" i="1"/>
  <c r="C1018" i="1"/>
  <c r="D1016" i="1"/>
  <c r="C1016" i="1"/>
  <c r="H1016" i="1" s="1"/>
  <c r="H1015" i="1"/>
  <c r="D1015" i="1"/>
  <c r="G1015" i="1" s="1"/>
  <c r="C1015" i="1"/>
  <c r="H1014" i="1"/>
  <c r="D1014" i="1"/>
  <c r="G1014" i="1" s="1"/>
  <c r="C1014" i="1"/>
  <c r="D1013" i="1"/>
  <c r="G1013" i="1" s="1"/>
  <c r="C1013" i="1"/>
  <c r="H1013"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D696" i="1"/>
  <c r="C696" i="1"/>
  <c r="G696" i="1" s="1"/>
  <c r="H695" i="1"/>
  <c r="G695" i="1"/>
  <c r="D695" i="1"/>
  <c r="C695" i="1"/>
  <c r="D694" i="1"/>
  <c r="C694" i="1"/>
  <c r="G694" i="1" s="1"/>
  <c r="H693" i="1"/>
  <c r="G693" i="1"/>
  <c r="D693" i="1"/>
  <c r="C693" i="1"/>
  <c r="D692" i="1"/>
  <c r="C692" i="1"/>
  <c r="H691" i="1"/>
  <c r="G691" i="1"/>
  <c r="D691" i="1"/>
  <c r="C691" i="1"/>
  <c r="H690" i="1"/>
  <c r="D690" i="1"/>
  <c r="C690" i="1"/>
  <c r="G690" i="1" s="1"/>
  <c r="H689" i="1"/>
  <c r="G689" i="1"/>
  <c r="D689" i="1"/>
  <c r="C689" i="1"/>
  <c r="H688" i="1"/>
  <c r="D688" i="1"/>
  <c r="C688" i="1"/>
  <c r="G688" i="1" s="1"/>
  <c r="H687" i="1"/>
  <c r="G687" i="1"/>
  <c r="D687" i="1"/>
  <c r="C687" i="1"/>
  <c r="D686" i="1"/>
  <c r="C686" i="1"/>
  <c r="G686" i="1" s="1"/>
  <c r="H685" i="1"/>
  <c r="G685" i="1"/>
  <c r="D685" i="1"/>
  <c r="C685" i="1"/>
  <c r="D684" i="1"/>
  <c r="C684" i="1"/>
  <c r="G684" i="1" s="1"/>
  <c r="H683" i="1"/>
  <c r="G683" i="1"/>
  <c r="D683" i="1"/>
  <c r="C683" i="1"/>
  <c r="D682" i="1"/>
  <c r="C682" i="1"/>
  <c r="G682" i="1" s="1"/>
  <c r="H681" i="1"/>
  <c r="G681" i="1"/>
  <c r="D681" i="1"/>
  <c r="C681" i="1"/>
  <c r="H680" i="1"/>
  <c r="D680" i="1"/>
  <c r="C680" i="1"/>
  <c r="G680" i="1" s="1"/>
  <c r="H679" i="1"/>
  <c r="D679" i="1"/>
  <c r="G679" i="1" s="1"/>
  <c r="C679" i="1"/>
  <c r="D678" i="1"/>
  <c r="C678" i="1"/>
  <c r="G678" i="1" s="1"/>
  <c r="H677" i="1"/>
  <c r="D677" i="1"/>
  <c r="G677" i="1" s="1"/>
  <c r="C677" i="1"/>
  <c r="D676" i="1"/>
  <c r="C676" i="1"/>
  <c r="H675" i="1"/>
  <c r="G675" i="1"/>
  <c r="D675" i="1"/>
  <c r="C675" i="1"/>
  <c r="H674" i="1"/>
  <c r="D674" i="1"/>
  <c r="C674" i="1"/>
  <c r="G674" i="1" s="1"/>
  <c r="H673" i="1"/>
  <c r="G673" i="1"/>
  <c r="D673" i="1"/>
  <c r="C673" i="1"/>
  <c r="H672" i="1"/>
  <c r="D672" i="1"/>
  <c r="C672" i="1"/>
  <c r="G672" i="1" s="1"/>
  <c r="H671" i="1"/>
  <c r="G671" i="1"/>
  <c r="D671" i="1"/>
  <c r="C671" i="1"/>
  <c r="D670" i="1"/>
  <c r="C670" i="1"/>
  <c r="G670" i="1" s="1"/>
  <c r="H669" i="1"/>
  <c r="G669" i="1"/>
  <c r="D669" i="1"/>
  <c r="C669" i="1"/>
  <c r="D668" i="1"/>
  <c r="C668" i="1"/>
  <c r="G668" i="1" s="1"/>
  <c r="H667" i="1"/>
  <c r="G667" i="1"/>
  <c r="D667" i="1"/>
  <c r="C667" i="1"/>
  <c r="D666" i="1"/>
  <c r="C666" i="1"/>
  <c r="G666" i="1" s="1"/>
  <c r="H665" i="1"/>
  <c r="G665" i="1"/>
  <c r="D665" i="1"/>
  <c r="C665" i="1"/>
  <c r="H664" i="1"/>
  <c r="D664" i="1"/>
  <c r="C664" i="1"/>
  <c r="G664" i="1" s="1"/>
  <c r="H663" i="1"/>
  <c r="G663" i="1"/>
  <c r="D663" i="1"/>
  <c r="C663" i="1"/>
  <c r="D662" i="1"/>
  <c r="C662" i="1"/>
  <c r="G662" i="1" s="1"/>
  <c r="H661" i="1"/>
  <c r="G661" i="1"/>
  <c r="D661" i="1"/>
  <c r="C661" i="1"/>
  <c r="D660" i="1"/>
  <c r="C660" i="1"/>
  <c r="H659" i="1"/>
  <c r="G659" i="1"/>
  <c r="D659" i="1"/>
  <c r="C659" i="1"/>
  <c r="H658" i="1"/>
  <c r="D658" i="1"/>
  <c r="C658" i="1"/>
  <c r="G658" i="1" s="1"/>
  <c r="H657" i="1"/>
  <c r="G657" i="1"/>
  <c r="D657" i="1"/>
  <c r="C657" i="1"/>
  <c r="H656" i="1"/>
  <c r="D656" i="1"/>
  <c r="C656" i="1"/>
  <c r="G656" i="1" s="1"/>
  <c r="H655" i="1"/>
  <c r="G655" i="1"/>
  <c r="D655" i="1"/>
  <c r="C655" i="1"/>
  <c r="D654" i="1"/>
  <c r="C654" i="1"/>
  <c r="G654" i="1" s="1"/>
  <c r="D653" i="1"/>
  <c r="G653" i="1" s="1"/>
  <c r="C653" i="1"/>
  <c r="D652" i="1"/>
  <c r="C652" i="1"/>
  <c r="G652" i="1" s="1"/>
  <c r="D651" i="1"/>
  <c r="H651" i="1" s="1"/>
  <c r="C651" i="1"/>
  <c r="D650" i="1"/>
  <c r="C650" i="1"/>
  <c r="G650" i="1" s="1"/>
  <c r="D649" i="1"/>
  <c r="H649" i="1" s="1"/>
  <c r="C649" i="1"/>
  <c r="H648" i="1"/>
  <c r="D648" i="1"/>
  <c r="C648" i="1"/>
  <c r="H647" i="1"/>
  <c r="G647" i="1"/>
  <c r="D647" i="1"/>
  <c r="C647" i="1"/>
  <c r="D646" i="1"/>
  <c r="C646" i="1"/>
  <c r="H645" i="1"/>
  <c r="G645" i="1"/>
  <c r="D645" i="1"/>
  <c r="C645" i="1"/>
  <c r="C642" i="1"/>
  <c r="C641" i="1"/>
  <c r="D636" i="1"/>
  <c r="C636" i="1"/>
  <c r="D635" i="1"/>
  <c r="G635" i="1" s="1"/>
  <c r="C635" i="1"/>
  <c r="H632" i="1"/>
  <c r="D632" i="1"/>
  <c r="C632" i="1"/>
  <c r="G632" i="1" s="1"/>
  <c r="H631" i="1"/>
  <c r="G631" i="1"/>
  <c r="D631" i="1"/>
  <c r="C631" i="1"/>
  <c r="H630" i="1"/>
  <c r="D630" i="1"/>
  <c r="C630" i="1"/>
  <c r="G630" i="1" s="1"/>
  <c r="H629" i="1"/>
  <c r="G629" i="1"/>
  <c r="D629" i="1"/>
  <c r="C629" i="1"/>
  <c r="D628" i="1"/>
  <c r="C628" i="1"/>
  <c r="G628" i="1" s="1"/>
  <c r="H627" i="1"/>
  <c r="G627" i="1"/>
  <c r="D627" i="1"/>
  <c r="C627" i="1"/>
  <c r="D626" i="1"/>
  <c r="C626" i="1"/>
  <c r="G626" i="1" s="1"/>
  <c r="H625" i="1"/>
  <c r="G625" i="1"/>
  <c r="D625" i="1"/>
  <c r="C625" i="1"/>
  <c r="D624" i="1"/>
  <c r="C624" i="1"/>
  <c r="G624" i="1" s="1"/>
  <c r="D623" i="1"/>
  <c r="D622" i="1"/>
  <c r="C622" i="1"/>
  <c r="H621" i="1"/>
  <c r="G621" i="1"/>
  <c r="D621" i="1"/>
  <c r="C621" i="1"/>
  <c r="H620" i="1"/>
  <c r="D620" i="1"/>
  <c r="C620" i="1"/>
  <c r="G620" i="1" s="1"/>
  <c r="H619" i="1"/>
  <c r="G619" i="1"/>
  <c r="D619" i="1"/>
  <c r="C619" i="1"/>
  <c r="H618" i="1"/>
  <c r="D618" i="1"/>
  <c r="C618" i="1"/>
  <c r="G618" i="1" s="1"/>
  <c r="H617" i="1"/>
  <c r="G617" i="1"/>
  <c r="D617" i="1"/>
  <c r="C617" i="1"/>
  <c r="D616" i="1"/>
  <c r="C616" i="1"/>
  <c r="G616" i="1" s="1"/>
  <c r="H615" i="1"/>
  <c r="G615" i="1"/>
  <c r="D615" i="1"/>
  <c r="C615" i="1"/>
  <c r="D614" i="1"/>
  <c r="C614" i="1"/>
  <c r="G614" i="1" s="1"/>
  <c r="H613" i="1"/>
  <c r="G613" i="1"/>
  <c r="D613" i="1"/>
  <c r="C613" i="1"/>
  <c r="D612" i="1"/>
  <c r="C612" i="1"/>
  <c r="G612" i="1" s="1"/>
  <c r="H611" i="1"/>
  <c r="G611" i="1"/>
  <c r="D611" i="1"/>
  <c r="C611" i="1"/>
  <c r="H610" i="1"/>
  <c r="D610" i="1"/>
  <c r="C610" i="1"/>
  <c r="G610" i="1" s="1"/>
  <c r="H609" i="1"/>
  <c r="G609" i="1"/>
  <c r="D609" i="1"/>
  <c r="C609" i="1"/>
  <c r="D608" i="1"/>
  <c r="C608" i="1"/>
  <c r="G608" i="1" s="1"/>
  <c r="H607" i="1"/>
  <c r="G607" i="1"/>
  <c r="D607" i="1"/>
  <c r="C607" i="1"/>
  <c r="D606" i="1"/>
  <c r="C606" i="1"/>
  <c r="H605" i="1"/>
  <c r="G605" i="1"/>
  <c r="D605" i="1"/>
  <c r="C605" i="1"/>
  <c r="H604" i="1"/>
  <c r="D604" i="1"/>
  <c r="C604" i="1"/>
  <c r="G604" i="1" s="1"/>
  <c r="H603" i="1"/>
  <c r="G603" i="1"/>
  <c r="D603" i="1"/>
  <c r="C603" i="1"/>
  <c r="H602" i="1"/>
  <c r="D602" i="1"/>
  <c r="C602" i="1"/>
  <c r="G602" i="1" s="1"/>
  <c r="H601" i="1"/>
  <c r="G601" i="1"/>
  <c r="D601" i="1"/>
  <c r="C601" i="1"/>
  <c r="D600" i="1"/>
  <c r="C600" i="1"/>
  <c r="G600" i="1" s="1"/>
  <c r="H599" i="1"/>
  <c r="G599" i="1"/>
  <c r="D599" i="1"/>
  <c r="C599" i="1"/>
  <c r="D598" i="1"/>
  <c r="C598" i="1"/>
  <c r="G598" i="1" s="1"/>
  <c r="H597" i="1"/>
  <c r="G597" i="1"/>
  <c r="D597" i="1"/>
  <c r="C597" i="1"/>
  <c r="D596" i="1"/>
  <c r="C596" i="1"/>
  <c r="G596" i="1" s="1"/>
  <c r="H595" i="1"/>
  <c r="G595" i="1"/>
  <c r="D595" i="1"/>
  <c r="C595" i="1"/>
  <c r="H594" i="1"/>
  <c r="D594" i="1"/>
  <c r="C594" i="1"/>
  <c r="G594" i="1" s="1"/>
  <c r="H593" i="1"/>
  <c r="G593" i="1"/>
  <c r="D593" i="1"/>
  <c r="C593" i="1"/>
  <c r="D592" i="1"/>
  <c r="C592" i="1"/>
  <c r="G592" i="1" s="1"/>
  <c r="C591" i="1"/>
  <c r="H590" i="1"/>
  <c r="D590" i="1"/>
  <c r="C590" i="1"/>
  <c r="G590" i="1" s="1"/>
  <c r="H589" i="1"/>
  <c r="G589" i="1"/>
  <c r="D589" i="1"/>
  <c r="C589" i="1"/>
  <c r="H588" i="1"/>
  <c r="D588" i="1"/>
  <c r="C588" i="1"/>
  <c r="G588" i="1" s="1"/>
  <c r="H587" i="1"/>
  <c r="G587" i="1"/>
  <c r="D587" i="1"/>
  <c r="C587" i="1"/>
  <c r="D586" i="1"/>
  <c r="C586" i="1"/>
  <c r="G586" i="1" s="1"/>
  <c r="H585" i="1"/>
  <c r="G585" i="1"/>
  <c r="D585" i="1"/>
  <c r="C585" i="1"/>
  <c r="D584" i="1"/>
  <c r="C584" i="1"/>
  <c r="G584" i="1" s="1"/>
  <c r="H583" i="1"/>
  <c r="G583" i="1"/>
  <c r="D583" i="1"/>
  <c r="C583" i="1"/>
  <c r="D582" i="1"/>
  <c r="C582" i="1"/>
  <c r="G582" i="1" s="1"/>
  <c r="H581" i="1"/>
  <c r="G581" i="1"/>
  <c r="D581" i="1"/>
  <c r="C581" i="1"/>
  <c r="H580" i="1"/>
  <c r="D580" i="1"/>
  <c r="C580" i="1"/>
  <c r="G580" i="1" s="1"/>
  <c r="H579" i="1"/>
  <c r="G579" i="1"/>
  <c r="D579" i="1"/>
  <c r="C579" i="1"/>
  <c r="D578" i="1"/>
  <c r="H577" i="1"/>
  <c r="G577" i="1"/>
  <c r="D577" i="1"/>
  <c r="C577" i="1"/>
  <c r="D576" i="1"/>
  <c r="C576" i="1"/>
  <c r="H575" i="1"/>
  <c r="G575" i="1"/>
  <c r="D575" i="1"/>
  <c r="C575" i="1"/>
  <c r="H574" i="1"/>
  <c r="D574" i="1"/>
  <c r="C574" i="1"/>
  <c r="G574" i="1" s="1"/>
  <c r="H573" i="1"/>
  <c r="G573" i="1"/>
  <c r="D573" i="1"/>
  <c r="C573" i="1"/>
  <c r="H572" i="1"/>
  <c r="D572" i="1"/>
  <c r="C572" i="1"/>
  <c r="G572" i="1" s="1"/>
  <c r="H571" i="1"/>
  <c r="G571" i="1"/>
  <c r="D571" i="1"/>
  <c r="C571" i="1"/>
  <c r="D570" i="1"/>
  <c r="C570" i="1"/>
  <c r="G570" i="1" s="1"/>
  <c r="H569" i="1"/>
  <c r="G569" i="1"/>
  <c r="D569" i="1"/>
  <c r="C569" i="1"/>
  <c r="D568" i="1"/>
  <c r="C568" i="1"/>
  <c r="G568" i="1" s="1"/>
  <c r="H567" i="1"/>
  <c r="G567" i="1"/>
  <c r="D567" i="1"/>
  <c r="C567" i="1"/>
  <c r="D566" i="1"/>
  <c r="C566" i="1"/>
  <c r="G566" i="1" s="1"/>
  <c r="D564" i="1"/>
  <c r="C564" i="1"/>
  <c r="H563" i="1"/>
  <c r="G563" i="1"/>
  <c r="D563" i="1"/>
  <c r="C563" i="1"/>
  <c r="H562" i="1"/>
  <c r="D562" i="1"/>
  <c r="C562" i="1"/>
  <c r="G562" i="1" s="1"/>
  <c r="H561" i="1"/>
  <c r="G561" i="1"/>
  <c r="D561" i="1"/>
  <c r="C561" i="1"/>
  <c r="H560" i="1"/>
  <c r="D560" i="1"/>
  <c r="C560" i="1"/>
  <c r="G560" i="1" s="1"/>
  <c r="H559" i="1"/>
  <c r="G559" i="1"/>
  <c r="D559" i="1"/>
  <c r="C559" i="1"/>
  <c r="D558" i="1"/>
  <c r="C558" i="1"/>
  <c r="G558" i="1" s="1"/>
  <c r="H557" i="1"/>
  <c r="G557" i="1"/>
  <c r="D557" i="1"/>
  <c r="C557" i="1"/>
  <c r="D556" i="1"/>
  <c r="C556" i="1"/>
  <c r="G556" i="1" s="1"/>
  <c r="H555" i="1"/>
  <c r="G555" i="1"/>
  <c r="D555" i="1"/>
  <c r="C555" i="1"/>
  <c r="D554" i="1"/>
  <c r="C554" i="1"/>
  <c r="G554" i="1" s="1"/>
  <c r="H553" i="1"/>
  <c r="G553" i="1"/>
  <c r="D553" i="1"/>
  <c r="C553" i="1"/>
  <c r="H552" i="1"/>
  <c r="D552" i="1"/>
  <c r="C552" i="1"/>
  <c r="G552" i="1" s="1"/>
  <c r="H551" i="1"/>
  <c r="G551" i="1"/>
  <c r="D551" i="1"/>
  <c r="C551" i="1"/>
  <c r="D550" i="1"/>
  <c r="C550" i="1"/>
  <c r="G550" i="1" s="1"/>
  <c r="H549" i="1"/>
  <c r="G549" i="1"/>
  <c r="D549" i="1"/>
  <c r="C549" i="1"/>
  <c r="D548" i="1"/>
  <c r="C548" i="1"/>
  <c r="H547" i="1"/>
  <c r="G547" i="1"/>
  <c r="D547" i="1"/>
  <c r="C547" i="1"/>
  <c r="H546" i="1"/>
  <c r="D546" i="1"/>
  <c r="C546" i="1"/>
  <c r="G546" i="1" s="1"/>
  <c r="H545" i="1"/>
  <c r="G545" i="1"/>
  <c r="D545" i="1"/>
  <c r="C545" i="1"/>
  <c r="H544" i="1"/>
  <c r="D544" i="1"/>
  <c r="C544" i="1"/>
  <c r="G544" i="1" s="1"/>
  <c r="H543" i="1"/>
  <c r="G543" i="1"/>
  <c r="D543" i="1"/>
  <c r="C543" i="1"/>
  <c r="D542" i="1"/>
  <c r="C542" i="1"/>
  <c r="G542" i="1" s="1"/>
  <c r="H541" i="1"/>
  <c r="G541" i="1"/>
  <c r="D541" i="1"/>
  <c r="C541" i="1"/>
  <c r="D540" i="1"/>
  <c r="C540" i="1"/>
  <c r="G540" i="1" s="1"/>
  <c r="H539" i="1"/>
  <c r="G539" i="1"/>
  <c r="D539" i="1"/>
  <c r="C539"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D530"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D484" i="1"/>
  <c r="C484" i="1"/>
  <c r="H483" i="1"/>
  <c r="G483" i="1"/>
  <c r="D483" i="1"/>
  <c r="C483" i="1"/>
  <c r="H482" i="1"/>
  <c r="D482" i="1"/>
  <c r="C482" i="1"/>
  <c r="G482" i="1" s="1"/>
  <c r="H481" i="1"/>
  <c r="G481" i="1"/>
  <c r="D481" i="1"/>
  <c r="C481" i="1"/>
  <c r="H480" i="1"/>
  <c r="D480" i="1"/>
  <c r="C480" i="1"/>
  <c r="G480" i="1" s="1"/>
  <c r="H479" i="1"/>
  <c r="G479" i="1"/>
  <c r="D479" i="1"/>
  <c r="C479" i="1"/>
  <c r="D478" i="1"/>
  <c r="C478" i="1"/>
  <c r="G478" i="1" s="1"/>
  <c r="H477" i="1"/>
  <c r="G477" i="1"/>
  <c r="D477" i="1"/>
  <c r="C477" i="1"/>
  <c r="H476" i="1"/>
  <c r="D476" i="1"/>
  <c r="C476" i="1"/>
  <c r="G476" i="1" s="1"/>
  <c r="H475" i="1"/>
  <c r="G475" i="1"/>
  <c r="D475" i="1"/>
  <c r="C475" i="1"/>
  <c r="H474" i="1"/>
  <c r="D474" i="1"/>
  <c r="C474" i="1"/>
  <c r="G474" i="1" s="1"/>
  <c r="H473" i="1"/>
  <c r="G473" i="1"/>
  <c r="D473" i="1"/>
  <c r="C473" i="1"/>
  <c r="D472" i="1"/>
  <c r="C472" i="1"/>
  <c r="G472" i="1" s="1"/>
  <c r="H471" i="1"/>
  <c r="G471" i="1"/>
  <c r="D471" i="1"/>
  <c r="C471" i="1"/>
  <c r="D470" i="1"/>
  <c r="C470" i="1"/>
  <c r="G470" i="1" s="1"/>
  <c r="H469" i="1"/>
  <c r="G469" i="1"/>
  <c r="D469" i="1"/>
  <c r="C469" i="1"/>
  <c r="D468" i="1"/>
  <c r="C468" i="1"/>
  <c r="G468" i="1" s="1"/>
  <c r="H467" i="1"/>
  <c r="G467" i="1"/>
  <c r="D467" i="1"/>
  <c r="C467" i="1"/>
  <c r="H466" i="1"/>
  <c r="D466" i="1"/>
  <c r="C466" i="1"/>
  <c r="G466" i="1" s="1"/>
  <c r="H465" i="1"/>
  <c r="G465" i="1"/>
  <c r="D465" i="1"/>
  <c r="C465" i="1"/>
  <c r="H464" i="1"/>
  <c r="D464" i="1"/>
  <c r="C464" i="1"/>
  <c r="G464" i="1" s="1"/>
  <c r="H463" i="1"/>
  <c r="G463" i="1"/>
  <c r="D463" i="1"/>
  <c r="C463" i="1"/>
  <c r="D462" i="1"/>
  <c r="C462" i="1"/>
  <c r="G462" i="1" s="1"/>
  <c r="H461" i="1"/>
  <c r="G461" i="1"/>
  <c r="D461" i="1"/>
  <c r="C461" i="1"/>
  <c r="H460" i="1"/>
  <c r="D460" i="1"/>
  <c r="C460" i="1"/>
  <c r="G460" i="1" s="1"/>
  <c r="H459" i="1"/>
  <c r="G459" i="1"/>
  <c r="D459" i="1"/>
  <c r="C459" i="1"/>
  <c r="H458" i="1"/>
  <c r="D458" i="1"/>
  <c r="C458" i="1"/>
  <c r="G458" i="1" s="1"/>
  <c r="H457" i="1"/>
  <c r="G457" i="1"/>
  <c r="D457" i="1"/>
  <c r="C457" i="1"/>
  <c r="D456" i="1"/>
  <c r="C456" i="1"/>
  <c r="G456" i="1" s="1"/>
  <c r="H455" i="1"/>
  <c r="G455" i="1"/>
  <c r="D455" i="1"/>
  <c r="C455" i="1"/>
  <c r="D454" i="1"/>
  <c r="C454" i="1"/>
  <c r="G454" i="1" s="1"/>
  <c r="H453" i="1"/>
  <c r="G453" i="1"/>
  <c r="D453" i="1"/>
  <c r="C453" i="1"/>
  <c r="D452" i="1"/>
  <c r="C452" i="1"/>
  <c r="G452" i="1" s="1"/>
  <c r="H451" i="1"/>
  <c r="G451" i="1"/>
  <c r="D451" i="1"/>
  <c r="C451" i="1"/>
  <c r="H450" i="1"/>
  <c r="D450" i="1"/>
  <c r="C450" i="1"/>
  <c r="G450" i="1" s="1"/>
  <c r="H449" i="1"/>
  <c r="G449" i="1"/>
  <c r="D449" i="1"/>
  <c r="C449" i="1"/>
  <c r="H448" i="1"/>
  <c r="D448" i="1"/>
  <c r="C448" i="1"/>
  <c r="G448" i="1" s="1"/>
  <c r="H447" i="1"/>
  <c r="G447" i="1"/>
  <c r="D447" i="1"/>
  <c r="C447" i="1"/>
  <c r="D446" i="1"/>
  <c r="C446" i="1"/>
  <c r="G446" i="1" s="1"/>
  <c r="H445" i="1"/>
  <c r="G445" i="1"/>
  <c r="D445" i="1"/>
  <c r="C445" i="1"/>
  <c r="H444" i="1"/>
  <c r="D444" i="1"/>
  <c r="C444" i="1"/>
  <c r="G444" i="1" s="1"/>
  <c r="H443" i="1"/>
  <c r="G443" i="1"/>
  <c r="D443" i="1"/>
  <c r="C443" i="1"/>
  <c r="H442" i="1"/>
  <c r="D442" i="1"/>
  <c r="C442" i="1"/>
  <c r="G442" i="1" s="1"/>
  <c r="H441" i="1"/>
  <c r="G441" i="1"/>
  <c r="D441" i="1"/>
  <c r="C441" i="1"/>
  <c r="D440" i="1"/>
  <c r="C440" i="1"/>
  <c r="G440" i="1" s="1"/>
  <c r="H439" i="1"/>
  <c r="G439" i="1"/>
  <c r="D439" i="1"/>
  <c r="C439" i="1"/>
  <c r="D438" i="1"/>
  <c r="C438" i="1"/>
  <c r="G438" i="1" s="1"/>
  <c r="H437" i="1"/>
  <c r="G437" i="1"/>
  <c r="D437" i="1"/>
  <c r="C437" i="1"/>
  <c r="D436" i="1"/>
  <c r="C436" i="1"/>
  <c r="G436" i="1" s="1"/>
  <c r="H435" i="1"/>
  <c r="G435" i="1"/>
  <c r="D435" i="1"/>
  <c r="C435" i="1"/>
  <c r="H434" i="1"/>
  <c r="D434" i="1"/>
  <c r="C434" i="1"/>
  <c r="G434" i="1" s="1"/>
  <c r="H433" i="1"/>
  <c r="G433" i="1"/>
  <c r="D433" i="1"/>
  <c r="C433" i="1"/>
  <c r="H432" i="1"/>
  <c r="D432" i="1"/>
  <c r="C432" i="1"/>
  <c r="G432" i="1" s="1"/>
  <c r="H431" i="1"/>
  <c r="G431" i="1"/>
  <c r="D431" i="1"/>
  <c r="C431" i="1"/>
  <c r="D430" i="1"/>
  <c r="C430" i="1"/>
  <c r="G430" i="1" s="1"/>
  <c r="H429" i="1"/>
  <c r="G429" i="1"/>
  <c r="D429" i="1"/>
  <c r="C429" i="1"/>
  <c r="H428" i="1"/>
  <c r="D428" i="1"/>
  <c r="C428" i="1"/>
  <c r="G428" i="1" s="1"/>
  <c r="H427" i="1"/>
  <c r="G427" i="1"/>
  <c r="D427" i="1"/>
  <c r="C427" i="1"/>
  <c r="H426" i="1"/>
  <c r="D426" i="1"/>
  <c r="C426" i="1"/>
  <c r="G426" i="1" s="1"/>
  <c r="H425" i="1"/>
  <c r="G425" i="1"/>
  <c r="D425" i="1"/>
  <c r="C425" i="1"/>
  <c r="H423" i="1"/>
  <c r="G423" i="1"/>
  <c r="D423" i="1"/>
  <c r="C423" i="1"/>
  <c r="C422" i="1"/>
  <c r="C421" i="1"/>
  <c r="D416" i="1"/>
  <c r="C416" i="1"/>
  <c r="D415" i="1"/>
  <c r="G415" i="1" s="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G378" i="1"/>
  <c r="D378" i="1"/>
  <c r="C378" i="1"/>
  <c r="H377" i="1"/>
  <c r="G377" i="1"/>
  <c r="D377" i="1"/>
  <c r="C377" i="1"/>
  <c r="H376" i="1"/>
  <c r="D376" i="1"/>
  <c r="G376" i="1" s="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C346" i="1"/>
  <c r="H346" i="1" s="1"/>
  <c r="H345" i="1"/>
  <c r="G345" i="1"/>
  <c r="D345" i="1"/>
  <c r="C345" i="1"/>
  <c r="D344" i="1"/>
  <c r="C344" i="1"/>
  <c r="H344" i="1" s="1"/>
  <c r="H343" i="1"/>
  <c r="G343" i="1"/>
  <c r="D343" i="1"/>
  <c r="C343" i="1"/>
  <c r="D342" i="1"/>
  <c r="C342" i="1"/>
  <c r="H342" i="1" s="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4" i="1" s="1"/>
  <c r="H333" i="1"/>
  <c r="G333" i="1"/>
  <c r="D333" i="1"/>
  <c r="C333" i="1"/>
  <c r="D332" i="1"/>
  <c r="C332" i="1"/>
  <c r="H332" i="1" s="1"/>
  <c r="H331" i="1"/>
  <c r="G331" i="1"/>
  <c r="D331" i="1"/>
  <c r="C331" i="1"/>
  <c r="D330" i="1"/>
  <c r="C330" i="1"/>
  <c r="H330" i="1" s="1"/>
  <c r="H329" i="1"/>
  <c r="G329" i="1"/>
  <c r="D329" i="1"/>
  <c r="C329" i="1"/>
  <c r="D328" i="1"/>
  <c r="C328" i="1"/>
  <c r="H328" i="1" s="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8" i="1" s="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C302" i="1"/>
  <c r="G302" i="1" s="1"/>
  <c r="H301" i="1"/>
  <c r="G301" i="1"/>
  <c r="D301" i="1"/>
  <c r="C301" i="1"/>
  <c r="D300" i="1"/>
  <c r="H300" i="1" s="1"/>
  <c r="C300" i="1"/>
  <c r="G300" i="1" s="1"/>
  <c r="D299" i="1"/>
  <c r="G299" i="1" s="1"/>
  <c r="C299" i="1"/>
  <c r="D298" i="1"/>
  <c r="C298" i="1"/>
  <c r="G294" i="1"/>
  <c r="D294" i="1"/>
  <c r="C294" i="1"/>
  <c r="H294" i="1" s="1"/>
  <c r="H293" i="1"/>
  <c r="G293" i="1"/>
  <c r="D293" i="1"/>
  <c r="C293" i="1"/>
  <c r="G292" i="1"/>
  <c r="D292" i="1"/>
  <c r="C292" i="1"/>
  <c r="H292" i="1" s="1"/>
  <c r="H291" i="1"/>
  <c r="G291" i="1"/>
  <c r="D291" i="1"/>
  <c r="C291" i="1"/>
  <c r="G290" i="1"/>
  <c r="D290" i="1"/>
  <c r="C290" i="1"/>
  <c r="H290" i="1" s="1"/>
  <c r="H289" i="1"/>
  <c r="G289" i="1"/>
  <c r="D289" i="1"/>
  <c r="C289" i="1"/>
  <c r="G288" i="1"/>
  <c r="D288" i="1"/>
  <c r="C288" i="1"/>
  <c r="H288" i="1" s="1"/>
  <c r="H287" i="1"/>
  <c r="G287" i="1"/>
  <c r="D287" i="1"/>
  <c r="C287" i="1"/>
  <c r="G286" i="1"/>
  <c r="D286" i="1"/>
  <c r="C286" i="1"/>
  <c r="H286" i="1" s="1"/>
  <c r="H285" i="1"/>
  <c r="G285" i="1"/>
  <c r="D285" i="1"/>
  <c r="C285" i="1"/>
  <c r="G284" i="1"/>
  <c r="D284" i="1"/>
  <c r="C284" i="1"/>
  <c r="H284" i="1" s="1"/>
  <c r="H283" i="1"/>
  <c r="G283" i="1"/>
  <c r="D283" i="1"/>
  <c r="C283" i="1"/>
  <c r="G282" i="1"/>
  <c r="D282" i="1"/>
  <c r="C282" i="1"/>
  <c r="H282" i="1" s="1"/>
  <c r="H281" i="1"/>
  <c r="G281" i="1"/>
  <c r="D281" i="1"/>
  <c r="C281" i="1"/>
  <c r="G280" i="1"/>
  <c r="D280" i="1"/>
  <c r="C280" i="1"/>
  <c r="H280" i="1" s="1"/>
  <c r="H279" i="1"/>
  <c r="G279" i="1"/>
  <c r="D279" i="1"/>
  <c r="C279" i="1"/>
  <c r="G278" i="1"/>
  <c r="D278" i="1"/>
  <c r="C278" i="1"/>
  <c r="H278" i="1" s="1"/>
  <c r="H277" i="1"/>
  <c r="G277" i="1"/>
  <c r="D277" i="1"/>
  <c r="C277" i="1"/>
  <c r="G276" i="1"/>
  <c r="D276" i="1"/>
  <c r="C276" i="1"/>
  <c r="H276" i="1" s="1"/>
  <c r="H275" i="1"/>
  <c r="G275" i="1"/>
  <c r="D275" i="1"/>
  <c r="C275" i="1"/>
  <c r="G274" i="1"/>
  <c r="D274" i="1"/>
  <c r="C274" i="1"/>
  <c r="H274" i="1" s="1"/>
  <c r="H273" i="1"/>
  <c r="G273" i="1"/>
  <c r="D273" i="1"/>
  <c r="C273" i="1"/>
  <c r="D272" i="1"/>
  <c r="G272" i="1" s="1"/>
  <c r="C272" i="1"/>
  <c r="H272" i="1" s="1"/>
  <c r="H271" i="1"/>
  <c r="G271" i="1"/>
  <c r="D271" i="1"/>
  <c r="C271" i="1"/>
  <c r="D270" i="1"/>
  <c r="G270" i="1" s="1"/>
  <c r="C270" i="1"/>
  <c r="H270"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D195" i="1"/>
  <c r="H195" i="1" s="1"/>
  <c r="C195" i="1"/>
  <c r="H194" i="1"/>
  <c r="G194" i="1"/>
  <c r="D194" i="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G181" i="1"/>
  <c r="D181" i="1"/>
  <c r="C181" i="1"/>
  <c r="H180" i="1"/>
  <c r="D180" i="1"/>
  <c r="G180" i="1" s="1"/>
  <c r="C180" i="1"/>
  <c r="H179" i="1"/>
  <c r="G179" i="1"/>
  <c r="D179" i="1"/>
  <c r="C179" i="1"/>
  <c r="H178" i="1"/>
  <c r="D178" i="1"/>
  <c r="G178" i="1" s="1"/>
  <c r="C178" i="1"/>
  <c r="H177" i="1"/>
  <c r="D177" i="1"/>
  <c r="G177" i="1" s="1"/>
  <c r="C177" i="1"/>
  <c r="H176" i="1"/>
  <c r="D176" i="1"/>
  <c r="G176" i="1" s="1"/>
  <c r="C176" i="1"/>
  <c r="H175" i="1"/>
  <c r="G175" i="1"/>
  <c r="D175" i="1"/>
  <c r="C175" i="1"/>
  <c r="D174" i="1"/>
  <c r="G174" i="1" s="1"/>
  <c r="C174" i="1"/>
  <c r="H173" i="1"/>
  <c r="G173" i="1"/>
  <c r="D173" i="1"/>
  <c r="C173" i="1"/>
  <c r="H172" i="1"/>
  <c r="G172" i="1"/>
  <c r="D172" i="1"/>
  <c r="C172" i="1"/>
  <c r="H171" i="1"/>
  <c r="D171" i="1"/>
  <c r="G171" i="1" s="1"/>
  <c r="C171" i="1"/>
  <c r="H170" i="1"/>
  <c r="G170" i="1"/>
  <c r="D170" i="1"/>
  <c r="C170" i="1"/>
  <c r="H169" i="1"/>
  <c r="G169" i="1"/>
  <c r="D169" i="1"/>
  <c r="C169" i="1"/>
  <c r="H168" i="1"/>
  <c r="G168" i="1"/>
  <c r="D168" i="1"/>
  <c r="C168" i="1"/>
  <c r="H167" i="1"/>
  <c r="G167" i="1"/>
  <c r="D167" i="1"/>
  <c r="C167" i="1"/>
  <c r="G166" i="1"/>
  <c r="D166" i="1"/>
  <c r="H166" i="1" s="1"/>
  <c r="C166" i="1"/>
  <c r="D165" i="1"/>
  <c r="H165" i="1" s="1"/>
  <c r="C165" i="1"/>
  <c r="H164" i="1"/>
  <c r="G164" i="1"/>
  <c r="D164" i="1"/>
  <c r="C164" i="1"/>
  <c r="H163" i="1"/>
  <c r="G163" i="1"/>
  <c r="D163" i="1"/>
  <c r="C163" i="1"/>
  <c r="D162" i="1"/>
  <c r="H162" i="1" s="1"/>
  <c r="C162" i="1"/>
  <c r="D161" i="1"/>
  <c r="H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G151" i="1"/>
  <c r="D151" i="1"/>
  <c r="H151" i="1" s="1"/>
  <c r="C151" i="1"/>
  <c r="H150" i="1"/>
  <c r="G150" i="1"/>
  <c r="D150" i="1"/>
  <c r="C150" i="1"/>
  <c r="H147" i="1"/>
  <c r="G147" i="1"/>
  <c r="D147" i="1"/>
  <c r="C147" i="1"/>
  <c r="D146" i="1"/>
  <c r="C146" i="1"/>
  <c r="H146" i="1" s="1"/>
  <c r="H145" i="1"/>
  <c r="G145" i="1"/>
  <c r="D145" i="1"/>
  <c r="C145" i="1"/>
  <c r="G144" i="1"/>
  <c r="D144" i="1"/>
  <c r="C144" i="1"/>
  <c r="H144" i="1" s="1"/>
  <c r="H143" i="1"/>
  <c r="G143" i="1"/>
  <c r="D143" i="1"/>
  <c r="C143" i="1"/>
  <c r="G142" i="1"/>
  <c r="D142" i="1"/>
  <c r="C142" i="1"/>
  <c r="H142" i="1" s="1"/>
  <c r="H141" i="1"/>
  <c r="G141" i="1"/>
  <c r="D141" i="1"/>
  <c r="C141" i="1"/>
  <c r="D140" i="1"/>
  <c r="C140" i="1"/>
  <c r="H140" i="1" s="1"/>
  <c r="H139" i="1"/>
  <c r="G139" i="1"/>
  <c r="D139" i="1"/>
  <c r="C139" i="1"/>
  <c r="G138" i="1"/>
  <c r="D138" i="1"/>
  <c r="C138" i="1"/>
  <c r="H138" i="1" s="1"/>
  <c r="H137" i="1"/>
  <c r="G137" i="1"/>
  <c r="D137" i="1"/>
  <c r="C137" i="1"/>
  <c r="D136" i="1"/>
  <c r="H135" i="1"/>
  <c r="G135" i="1"/>
  <c r="D135" i="1"/>
  <c r="C135" i="1"/>
  <c r="D134" i="1"/>
  <c r="C134" i="1"/>
  <c r="H134" i="1" s="1"/>
  <c r="H133" i="1"/>
  <c r="D133" i="1"/>
  <c r="G133" i="1" s="1"/>
  <c r="C133" i="1"/>
  <c r="D132" i="1"/>
  <c r="G132" i="1" s="1"/>
  <c r="C132" i="1"/>
  <c r="D131" i="1"/>
  <c r="G131" i="1" s="1"/>
  <c r="C131" i="1"/>
  <c r="C130" i="1"/>
  <c r="H129" i="1"/>
  <c r="G129" i="1"/>
  <c r="D129" i="1"/>
  <c r="C129" i="1"/>
  <c r="H128" i="1"/>
  <c r="D128" i="1"/>
  <c r="C128" i="1"/>
  <c r="G128" i="1" s="1"/>
  <c r="H127" i="1"/>
  <c r="G127" i="1"/>
  <c r="D127" i="1"/>
  <c r="C127" i="1"/>
  <c r="D126" i="1"/>
  <c r="C126" i="1"/>
  <c r="G126" i="1" s="1"/>
  <c r="H125" i="1"/>
  <c r="D125" i="1"/>
  <c r="G125" i="1" s="1"/>
  <c r="C125" i="1"/>
  <c r="H124" i="1"/>
  <c r="D124" i="1"/>
  <c r="C124" i="1"/>
  <c r="H123" i="1"/>
  <c r="G123" i="1"/>
  <c r="D123" i="1"/>
  <c r="C123" i="1"/>
  <c r="D122" i="1"/>
  <c r="H122" i="1" s="1"/>
  <c r="C122" i="1"/>
  <c r="H121" i="1"/>
  <c r="D121" i="1"/>
  <c r="G121" i="1" s="1"/>
  <c r="C121" i="1"/>
  <c r="H120" i="1"/>
  <c r="D120" i="1"/>
  <c r="C120" i="1"/>
  <c r="G120" i="1" s="1"/>
  <c r="H119" i="1"/>
  <c r="G119" i="1"/>
  <c r="D119" i="1"/>
  <c r="C119" i="1"/>
  <c r="H118" i="1"/>
  <c r="D118" i="1"/>
  <c r="C118" i="1"/>
  <c r="G118" i="1" s="1"/>
  <c r="H117" i="1"/>
  <c r="G117" i="1"/>
  <c r="D117" i="1"/>
  <c r="C117" i="1"/>
  <c r="H116" i="1"/>
  <c r="D116" i="1"/>
  <c r="C116" i="1"/>
  <c r="G116" i="1" s="1"/>
  <c r="H115" i="1"/>
  <c r="G115" i="1"/>
  <c r="D115" i="1"/>
  <c r="C115" i="1"/>
  <c r="H114" i="1"/>
  <c r="D114" i="1"/>
  <c r="C114" i="1"/>
  <c r="G114" i="1" s="1"/>
  <c r="H113" i="1"/>
  <c r="G113" i="1"/>
  <c r="D113" i="1"/>
  <c r="C113" i="1"/>
  <c r="H112" i="1"/>
  <c r="D112" i="1"/>
  <c r="C112" i="1"/>
  <c r="G112" i="1" s="1"/>
  <c r="H111" i="1"/>
  <c r="G111" i="1"/>
  <c r="D111" i="1"/>
  <c r="C111" i="1"/>
  <c r="H110" i="1"/>
  <c r="D110" i="1"/>
  <c r="C110" i="1"/>
  <c r="G110" i="1" s="1"/>
  <c r="H109" i="1"/>
  <c r="G109" i="1"/>
  <c r="D109" i="1"/>
  <c r="C109" i="1"/>
  <c r="H108" i="1"/>
  <c r="D108" i="1"/>
  <c r="C108" i="1"/>
  <c r="G108" i="1" s="1"/>
  <c r="H107" i="1"/>
  <c r="G107" i="1"/>
  <c r="D107" i="1"/>
  <c r="C107" i="1"/>
  <c r="H106" i="1"/>
  <c r="D106" i="1"/>
  <c r="C106" i="1"/>
  <c r="G106" i="1" s="1"/>
  <c r="H105" i="1"/>
  <c r="G105" i="1"/>
  <c r="D105" i="1"/>
  <c r="C105" i="1"/>
  <c r="H104" i="1"/>
  <c r="D104" i="1"/>
  <c r="C104" i="1"/>
  <c r="G104" i="1" s="1"/>
  <c r="H103" i="1"/>
  <c r="G103" i="1"/>
  <c r="D103" i="1"/>
  <c r="C103" i="1"/>
  <c r="H102" i="1"/>
  <c r="D102" i="1"/>
  <c r="C102" i="1"/>
  <c r="G102" i="1" s="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H90" i="1"/>
  <c r="D90" i="1"/>
  <c r="C90" i="1"/>
  <c r="G90" i="1" s="1"/>
  <c r="H89" i="1"/>
  <c r="G89" i="1"/>
  <c r="D89" i="1"/>
  <c r="C89" i="1"/>
  <c r="H88" i="1"/>
  <c r="D88" i="1"/>
  <c r="C88" i="1"/>
  <c r="G88" i="1" s="1"/>
  <c r="H87" i="1"/>
  <c r="G87" i="1"/>
  <c r="D87" i="1"/>
  <c r="C87" i="1"/>
  <c r="H86" i="1"/>
  <c r="D86" i="1"/>
  <c r="C86" i="1"/>
  <c r="G86" i="1" s="1"/>
  <c r="H85" i="1"/>
  <c r="G85" i="1"/>
  <c r="D85" i="1"/>
  <c r="C85" i="1"/>
  <c r="H84" i="1"/>
  <c r="D84" i="1"/>
  <c r="C84" i="1"/>
  <c r="G84" i="1" s="1"/>
  <c r="H83" i="1"/>
  <c r="G83" i="1"/>
  <c r="D83" i="1"/>
  <c r="C83" i="1"/>
  <c r="H82" i="1"/>
  <c r="D82" i="1"/>
  <c r="C82" i="1"/>
  <c r="G82" i="1" s="1"/>
  <c r="H81" i="1"/>
  <c r="G81" i="1"/>
  <c r="D81" i="1"/>
  <c r="C81" i="1"/>
  <c r="H80" i="1"/>
  <c r="D80" i="1"/>
  <c r="C80" i="1"/>
  <c r="G80" i="1" s="1"/>
  <c r="H79" i="1"/>
  <c r="G79" i="1"/>
  <c r="D79" i="1"/>
  <c r="C79" i="1"/>
  <c r="H78" i="1"/>
  <c r="D78" i="1"/>
  <c r="C78" i="1"/>
  <c r="G78" i="1" s="1"/>
  <c r="H77" i="1"/>
  <c r="G77" i="1"/>
  <c r="D77" i="1"/>
  <c r="C77" i="1"/>
  <c r="H76" i="1"/>
  <c r="D76" i="1"/>
  <c r="C76" i="1"/>
  <c r="G76" i="1" s="1"/>
  <c r="H75" i="1"/>
  <c r="G75" i="1"/>
  <c r="D75" i="1"/>
  <c r="C75" i="1"/>
  <c r="H74" i="1"/>
  <c r="D74" i="1"/>
  <c r="C74" i="1"/>
  <c r="G74" i="1" s="1"/>
  <c r="H73" i="1"/>
  <c r="G73" i="1"/>
  <c r="D73" i="1"/>
  <c r="C73" i="1"/>
  <c r="H72" i="1"/>
  <c r="D72" i="1"/>
  <c r="C72" i="1"/>
  <c r="G72" i="1" s="1"/>
  <c r="H71" i="1"/>
  <c r="G71" i="1"/>
  <c r="D71" i="1"/>
  <c r="C71" i="1"/>
  <c r="H70" i="1"/>
  <c r="D70" i="1"/>
  <c r="C70" i="1"/>
  <c r="G70" i="1" s="1"/>
  <c r="H69" i="1"/>
  <c r="G69" i="1"/>
  <c r="D69" i="1"/>
  <c r="C69" i="1"/>
  <c r="H68" i="1"/>
  <c r="D68" i="1"/>
  <c r="C68" i="1"/>
  <c r="G68" i="1" s="1"/>
  <c r="H67" i="1"/>
  <c r="G67" i="1"/>
  <c r="D67" i="1"/>
  <c r="C67" i="1"/>
  <c r="D66" i="1"/>
  <c r="H66" i="1" s="1"/>
  <c r="C66" i="1"/>
  <c r="H65" i="1"/>
  <c r="D65" i="1"/>
  <c r="G65" i="1" s="1"/>
  <c r="C65" i="1"/>
  <c r="H64" i="1"/>
  <c r="D64" i="1"/>
  <c r="C64" i="1"/>
  <c r="H63" i="1"/>
  <c r="G63" i="1"/>
  <c r="D63" i="1"/>
  <c r="C63" i="1"/>
  <c r="H62" i="1"/>
  <c r="D62" i="1"/>
  <c r="C62" i="1"/>
  <c r="G62" i="1" s="1"/>
  <c r="H61" i="1"/>
  <c r="G61" i="1"/>
  <c r="D61" i="1"/>
  <c r="C61" i="1"/>
  <c r="H60" i="1"/>
  <c r="D60" i="1"/>
  <c r="C60" i="1"/>
  <c r="G60" i="1" s="1"/>
  <c r="H59" i="1"/>
  <c r="G59" i="1"/>
  <c r="D59" i="1"/>
  <c r="C59" i="1"/>
  <c r="H58" i="1"/>
  <c r="D58" i="1"/>
  <c r="C58" i="1"/>
  <c r="G58" i="1" s="1"/>
  <c r="H57" i="1"/>
  <c r="G57" i="1"/>
  <c r="D57" i="1"/>
  <c r="C57" i="1"/>
  <c r="H56" i="1"/>
  <c r="D56" i="1"/>
  <c r="C56" i="1"/>
  <c r="G56" i="1" s="1"/>
  <c r="H55" i="1"/>
  <c r="G55" i="1"/>
  <c r="D55" i="1"/>
  <c r="C55" i="1"/>
  <c r="H54" i="1"/>
  <c r="D54" i="1"/>
  <c r="C54" i="1"/>
  <c r="G54" i="1" s="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H46" i="1"/>
  <c r="D46" i="1"/>
  <c r="C46" i="1"/>
  <c r="G46" i="1" s="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D3" i="1"/>
  <c r="G1340" i="1" l="1"/>
  <c r="G1383" i="1"/>
  <c r="E340" i="9"/>
  <c r="B340" i="9" s="1"/>
  <c r="H1309" i="1"/>
  <c r="H1340" i="1"/>
  <c r="H1306" i="1"/>
  <c r="H1307" i="1"/>
  <c r="G1347" i="1"/>
  <c r="E319" i="9"/>
  <c r="B319" i="9" s="1"/>
  <c r="F274" i="5"/>
  <c r="H1256" i="1"/>
  <c r="H1251" i="1"/>
  <c r="H1387" i="1"/>
  <c r="G1388" i="1"/>
  <c r="G1387" i="1"/>
  <c r="H1386" i="1"/>
  <c r="G1386" i="1"/>
  <c r="G1390" i="1"/>
  <c r="H1383" i="1"/>
  <c r="G1339" i="1"/>
  <c r="H1338" i="1"/>
  <c r="G1311" i="1"/>
  <c r="G1310" i="1"/>
  <c r="H1308" i="1"/>
  <c r="G1308" i="1"/>
  <c r="G1307" i="1"/>
  <c r="G1305" i="1"/>
  <c r="E335" i="9"/>
  <c r="B335" i="9" s="1"/>
  <c r="G1301" i="1"/>
  <c r="H1301" i="1"/>
  <c r="G1302" i="1"/>
  <c r="F291" i="5"/>
  <c r="G1292" i="1"/>
  <c r="G1278" i="1"/>
  <c r="H1278" i="1"/>
  <c r="H1287" i="1"/>
  <c r="G1281" i="1"/>
  <c r="E255" i="5"/>
  <c r="D1259" i="1" s="1"/>
  <c r="E304" i="9"/>
  <c r="B304" i="9" s="1"/>
  <c r="G1266" i="1"/>
  <c r="F260" i="5"/>
  <c r="H1264" i="1"/>
  <c r="D1260" i="1"/>
  <c r="G1263" i="1"/>
  <c r="H1260" i="1"/>
  <c r="E303" i="9"/>
  <c r="B303" i="9" s="1"/>
  <c r="G1260" i="1"/>
  <c r="G1257" i="1"/>
  <c r="G1256" i="1"/>
  <c r="G1251" i="1"/>
  <c r="G1184" i="1"/>
  <c r="G1183" i="1"/>
  <c r="G1182" i="1"/>
  <c r="G1179" i="1"/>
  <c r="F165" i="5"/>
  <c r="E318" i="9"/>
  <c r="B318" i="9" s="1"/>
  <c r="G1170" i="1"/>
  <c r="G1167" i="1"/>
  <c r="E313" i="9"/>
  <c r="B313" i="9" s="1"/>
  <c r="G1161" i="1"/>
  <c r="G1092" i="1"/>
  <c r="G1087" i="1"/>
  <c r="E69" i="5"/>
  <c r="F82" i="5"/>
  <c r="H1078" i="1"/>
  <c r="H1076" i="1"/>
  <c r="G1060" i="1"/>
  <c r="G1057" i="1"/>
  <c r="H1060" i="1"/>
  <c r="G1059" i="1"/>
  <c r="G1055" i="1"/>
  <c r="H1052" i="1"/>
  <c r="H1050" i="1"/>
  <c r="G1045" i="1"/>
  <c r="G1040" i="1"/>
  <c r="H1040" i="1"/>
  <c r="G1041" i="1"/>
  <c r="F35" i="5"/>
  <c r="G1034" i="1"/>
  <c r="G1035" i="1"/>
  <c r="H1035" i="1"/>
  <c r="H1034" i="1"/>
  <c r="F29" i="5"/>
  <c r="G1033" i="1"/>
  <c r="G1031" i="1"/>
  <c r="G1030" i="1"/>
  <c r="H1030" i="1"/>
  <c r="G1027" i="1"/>
  <c r="G1024" i="1"/>
  <c r="H1026" i="1"/>
  <c r="F19" i="5"/>
  <c r="H1025" i="1"/>
  <c r="E12" i="5"/>
  <c r="D1017" i="1" s="1"/>
  <c r="H1024" i="1"/>
  <c r="G1025" i="1"/>
  <c r="G1022" i="1"/>
  <c r="G1020" i="1"/>
  <c r="G1018" i="1"/>
  <c r="H1020" i="1"/>
  <c r="H1018" i="1"/>
  <c r="G1016" i="1"/>
  <c r="H1539" i="1"/>
  <c r="G1539" i="1"/>
  <c r="E327" i="9"/>
  <c r="B327" i="9" s="1"/>
  <c r="E329" i="9"/>
  <c r="B329" i="9" s="1"/>
  <c r="H415" i="1"/>
  <c r="E36" i="9"/>
  <c r="B36" i="9" s="1"/>
  <c r="E326" i="9"/>
  <c r="B326" i="9" s="1"/>
  <c r="G1522" i="1"/>
  <c r="E114" i="6"/>
  <c r="F118" i="6"/>
  <c r="G1516" i="1"/>
  <c r="G1514" i="1"/>
  <c r="E322" i="9"/>
  <c r="B322" i="9" s="1"/>
  <c r="E324" i="9"/>
  <c r="B324" i="9" s="1"/>
  <c r="E311" i="9"/>
  <c r="B311" i="9" s="1"/>
  <c r="E320" i="9"/>
  <c r="B320" i="9" s="1"/>
  <c r="E307" i="9"/>
  <c r="B307" i="9" s="1"/>
  <c r="G1681" i="1"/>
  <c r="H1683" i="1"/>
  <c r="G1680" i="1"/>
  <c r="G1633" i="1"/>
  <c r="H1613" i="1"/>
  <c r="H1602" i="1"/>
  <c r="H1593" i="1"/>
  <c r="D44" i="8"/>
  <c r="C1621" i="1" s="1"/>
  <c r="C1583" i="1"/>
  <c r="G1583" i="1" s="1"/>
  <c r="G1586" i="1"/>
  <c r="G1582" i="1"/>
  <c r="E31" i="9"/>
  <c r="B31" i="9" s="1"/>
  <c r="E37" i="9"/>
  <c r="B37" i="9" s="1"/>
  <c r="H299" i="1"/>
  <c r="G422" i="1"/>
  <c r="H422" i="1"/>
  <c r="H653" i="1"/>
  <c r="G651" i="1"/>
  <c r="E26" i="9"/>
  <c r="B26" i="9" s="1"/>
  <c r="E296" i="9"/>
  <c r="B296" i="9" s="1"/>
  <c r="H635" i="1"/>
  <c r="G636" i="1"/>
  <c r="F236" i="9"/>
  <c r="B236" i="9" s="1"/>
  <c r="E312" i="9"/>
  <c r="B312" i="9" s="1"/>
  <c r="G648" i="1"/>
  <c r="F656" i="4"/>
  <c r="G646" i="1"/>
  <c r="G649" i="1"/>
  <c r="F428" i="4"/>
  <c r="E373" i="4"/>
  <c r="D368" i="1" s="1"/>
  <c r="G421" i="1"/>
  <c r="G298" i="1"/>
  <c r="E294" i="9"/>
  <c r="B294" i="9" s="1"/>
  <c r="G213" i="1"/>
  <c r="E57" i="9"/>
  <c r="B57" i="9" s="1"/>
  <c r="H190" i="1"/>
  <c r="G195" i="1"/>
  <c r="E56" i="9"/>
  <c r="B56" i="9" s="1"/>
  <c r="B55" i="9"/>
  <c r="F241" i="9"/>
  <c r="B241" i="9" s="1"/>
  <c r="E53" i="9"/>
  <c r="B53" i="9" s="1"/>
  <c r="H174" i="1"/>
  <c r="B239" i="9"/>
  <c r="E52" i="9"/>
  <c r="B52" i="9" s="1"/>
  <c r="E51" i="9"/>
  <c r="B51" i="9" s="1"/>
  <c r="F238" i="9"/>
  <c r="B238" i="9" s="1"/>
  <c r="F170" i="4"/>
  <c r="E164" i="4"/>
  <c r="D160" i="1" s="1"/>
  <c r="G165" i="1"/>
  <c r="G161" i="1"/>
  <c r="F165" i="4"/>
  <c r="G162" i="1"/>
  <c r="F160" i="4"/>
  <c r="E153" i="4"/>
  <c r="F237" i="9"/>
  <c r="B237" i="9" s="1"/>
  <c r="E152" i="4"/>
  <c r="D148" i="1" s="1"/>
  <c r="D149" i="1"/>
  <c r="H131" i="1"/>
  <c r="H132" i="1"/>
  <c r="F129" i="4"/>
  <c r="F125" i="4"/>
  <c r="F126" i="4"/>
  <c r="G124" i="1"/>
  <c r="G122" i="1"/>
  <c r="E35" i="9"/>
  <c r="B35" i="9" s="1"/>
  <c r="F68" i="4"/>
  <c r="G66" i="1"/>
  <c r="G64" i="1"/>
  <c r="B34" i="9"/>
  <c r="H126" i="1"/>
  <c r="G140" i="1"/>
  <c r="H302" i="1"/>
  <c r="H436" i="1"/>
  <c r="H452" i="1"/>
  <c r="H468" i="1"/>
  <c r="G576" i="1"/>
  <c r="H576" i="1"/>
  <c r="G660" i="1"/>
  <c r="H660" i="1"/>
  <c r="H298" i="1"/>
  <c r="G134" i="1"/>
  <c r="G318" i="1"/>
  <c r="G320" i="1"/>
  <c r="G322" i="1"/>
  <c r="G324" i="1"/>
  <c r="G326" i="1"/>
  <c r="G328" i="1"/>
  <c r="G330" i="1"/>
  <c r="G332" i="1"/>
  <c r="G334" i="1"/>
  <c r="G336" i="1"/>
  <c r="G338" i="1"/>
  <c r="G340" i="1"/>
  <c r="G342" i="1"/>
  <c r="G344" i="1"/>
  <c r="G346" i="1"/>
  <c r="G348" i="1"/>
  <c r="G350" i="1"/>
  <c r="G352" i="1"/>
  <c r="G354" i="1"/>
  <c r="H416" i="1"/>
  <c r="G416" i="1"/>
  <c r="H430" i="1"/>
  <c r="H446" i="1"/>
  <c r="H462" i="1"/>
  <c r="H478" i="1"/>
  <c r="G548" i="1"/>
  <c r="H548" i="1"/>
  <c r="G1120" i="1"/>
  <c r="H1120" i="1"/>
  <c r="G606" i="1"/>
  <c r="H606" i="1"/>
  <c r="G676" i="1"/>
  <c r="H676" i="1"/>
  <c r="G146" i="1"/>
  <c r="H414" i="1"/>
  <c r="G414" i="1"/>
  <c r="H440" i="1"/>
  <c r="H456" i="1"/>
  <c r="H472" i="1"/>
  <c r="H484" i="1"/>
  <c r="G484" i="1"/>
  <c r="G564" i="1"/>
  <c r="H564" i="1"/>
  <c r="H438" i="1"/>
  <c r="H454" i="1"/>
  <c r="H470" i="1"/>
  <c r="G622" i="1"/>
  <c r="H622" i="1"/>
  <c r="G692" i="1"/>
  <c r="H692" i="1"/>
  <c r="H538" i="1"/>
  <c r="H554" i="1"/>
  <c r="H566" i="1"/>
  <c r="H582" i="1"/>
  <c r="H596" i="1"/>
  <c r="H612" i="1"/>
  <c r="H624" i="1"/>
  <c r="H650" i="1"/>
  <c r="H666" i="1"/>
  <c r="H682" i="1"/>
  <c r="G1440" i="1"/>
  <c r="H1440" i="1"/>
  <c r="G1472" i="1"/>
  <c r="H1472" i="1"/>
  <c r="G486" i="1"/>
  <c r="G488" i="1"/>
  <c r="G490" i="1"/>
  <c r="G492" i="1"/>
  <c r="G494" i="1"/>
  <c r="G496" i="1"/>
  <c r="G498" i="1"/>
  <c r="G500" i="1"/>
  <c r="G502" i="1"/>
  <c r="G504" i="1"/>
  <c r="G506" i="1"/>
  <c r="G508" i="1"/>
  <c r="G510" i="1"/>
  <c r="G512" i="1"/>
  <c r="G514" i="1"/>
  <c r="G518" i="1"/>
  <c r="G520" i="1"/>
  <c r="G522" i="1"/>
  <c r="G524" i="1"/>
  <c r="G526" i="1"/>
  <c r="G528" i="1"/>
  <c r="H550" i="1"/>
  <c r="H592" i="1"/>
  <c r="H608" i="1"/>
  <c r="H646" i="1"/>
  <c r="H662" i="1"/>
  <c r="H678" i="1"/>
  <c r="H694" i="1"/>
  <c r="G1090" i="1"/>
  <c r="H1090" i="1"/>
  <c r="G1104" i="1"/>
  <c r="H1104" i="1"/>
  <c r="G1136" i="1"/>
  <c r="H1136" i="1"/>
  <c r="H542" i="1"/>
  <c r="H558" i="1"/>
  <c r="H570" i="1"/>
  <c r="H586" i="1"/>
  <c r="H600" i="1"/>
  <c r="H616" i="1"/>
  <c r="H628" i="1"/>
  <c r="H636" i="1"/>
  <c r="H654" i="1"/>
  <c r="H670" i="1"/>
  <c r="H686" i="1"/>
  <c r="G1166" i="1"/>
  <c r="H1166" i="1"/>
  <c r="G1190" i="1"/>
  <c r="H1190" i="1"/>
  <c r="H540" i="1"/>
  <c r="H556" i="1"/>
  <c r="H568" i="1"/>
  <c r="H584" i="1"/>
  <c r="H598" i="1"/>
  <c r="H614" i="1"/>
  <c r="H626" i="1"/>
  <c r="H652" i="1"/>
  <c r="H668" i="1"/>
  <c r="H684" i="1"/>
  <c r="G1486" i="1"/>
  <c r="H1486" i="1"/>
  <c r="G1518" i="1"/>
  <c r="H1518" i="1"/>
  <c r="H1086" i="1"/>
  <c r="H1100" i="1"/>
  <c r="H1116" i="1"/>
  <c r="H1132" i="1"/>
  <c r="H1148" i="1"/>
  <c r="H1162" i="1"/>
  <c r="H1178" i="1"/>
  <c r="H1186" i="1"/>
  <c r="G1635" i="1"/>
  <c r="H1635" i="1"/>
  <c r="H1644" i="1"/>
  <c r="G1644" i="1"/>
  <c r="H1652" i="1"/>
  <c r="G1652" i="1"/>
  <c r="G1456" i="1"/>
  <c r="H1456" i="1"/>
  <c r="G1558" i="1"/>
  <c r="I1558" i="1" s="1"/>
  <c r="H1558" i="1"/>
  <c r="J1558" i="1"/>
  <c r="G1587" i="1"/>
  <c r="H1587" i="1"/>
  <c r="G1591" i="1"/>
  <c r="H1591" i="1"/>
  <c r="G1617" i="1"/>
  <c r="H1617" i="1"/>
  <c r="G1623" i="1"/>
  <c r="H1623" i="1"/>
  <c r="H1096" i="1"/>
  <c r="H1112" i="1"/>
  <c r="H1128" i="1"/>
  <c r="H1144" i="1"/>
  <c r="H1158" i="1"/>
  <c r="H1174" i="1"/>
  <c r="H1182" i="1"/>
  <c r="G1502" i="1"/>
  <c r="H1502" i="1"/>
  <c r="G1534" i="1"/>
  <c r="H1534" i="1"/>
  <c r="G1575" i="1"/>
  <c r="H1575" i="1"/>
  <c r="J1575" i="1"/>
  <c r="H1108" i="1"/>
  <c r="H1124" i="1"/>
  <c r="H1140" i="1"/>
  <c r="H1154" i="1"/>
  <c r="H1170" i="1"/>
  <c r="H1194" i="1"/>
  <c r="G1542" i="1"/>
  <c r="I1542" i="1" s="1"/>
  <c r="H1544" i="1"/>
  <c r="G1563" i="1"/>
  <c r="H1563" i="1"/>
  <c r="G1580" i="1"/>
  <c r="H1580" i="1"/>
  <c r="H1588" i="1"/>
  <c r="G1588" i="1"/>
  <c r="H1600" i="1"/>
  <c r="G1600" i="1"/>
  <c r="G1627" i="1"/>
  <c r="H1627" i="1"/>
  <c r="G1661" i="1"/>
  <c r="H1661" i="1"/>
  <c r="F106" i="4"/>
  <c r="G1561" i="1"/>
  <c r="I1561" i="1" s="1"/>
  <c r="J1561" i="1"/>
  <c r="J1573" i="1"/>
  <c r="G1573" i="1"/>
  <c r="G1601" i="1"/>
  <c r="H1601" i="1"/>
  <c r="H1649" i="1"/>
  <c r="G1649" i="1"/>
  <c r="H1436" i="1"/>
  <c r="H1452" i="1"/>
  <c r="H1468" i="1"/>
  <c r="H1484" i="1"/>
  <c r="H1498" i="1"/>
  <c r="H1514" i="1"/>
  <c r="H1530" i="1"/>
  <c r="H1540" i="1"/>
  <c r="G1551" i="1"/>
  <c r="I1551" i="1" s="1"/>
  <c r="J1551" i="1"/>
  <c r="H1551" i="1"/>
  <c r="J1553" i="1"/>
  <c r="G1564" i="1"/>
  <c r="J1564" i="1"/>
  <c r="H1564" i="1"/>
  <c r="J1566" i="1"/>
  <c r="H1566" i="1"/>
  <c r="H1573" i="1"/>
  <c r="J1578" i="1"/>
  <c r="G1578" i="1"/>
  <c r="I1578" i="1" s="1"/>
  <c r="H1584" i="1"/>
  <c r="G1584" i="1"/>
  <c r="G1641" i="1"/>
  <c r="H1641" i="1"/>
  <c r="H1657" i="1"/>
  <c r="G1669" i="1"/>
  <c r="H1669" i="1"/>
  <c r="D164" i="4"/>
  <c r="G1549" i="1"/>
  <c r="J1549" i="1"/>
  <c r="G1585" i="1"/>
  <c r="H1585" i="1"/>
  <c r="G1619" i="1"/>
  <c r="H1619" i="1"/>
  <c r="H1432" i="1"/>
  <c r="H1448" i="1"/>
  <c r="H1464" i="1"/>
  <c r="H1480" i="1"/>
  <c r="H1494" i="1"/>
  <c r="H1526" i="1"/>
  <c r="G1543" i="1"/>
  <c r="I1543" i="1" s="1"/>
  <c r="J1543" i="1"/>
  <c r="G1554" i="1"/>
  <c r="I1554" i="1" s="1"/>
  <c r="H1554" i="1"/>
  <c r="H1620" i="1"/>
  <c r="G1620" i="1"/>
  <c r="H1549" i="1"/>
  <c r="H1567" i="1"/>
  <c r="G1567" i="1"/>
  <c r="G1603" i="1"/>
  <c r="H1603" i="1"/>
  <c r="G1607" i="1"/>
  <c r="H1607" i="1"/>
  <c r="G1679" i="1"/>
  <c r="H1679" i="1"/>
  <c r="H1444" i="1"/>
  <c r="H1460" i="1"/>
  <c r="H1476" i="1"/>
  <c r="H1490" i="1"/>
  <c r="H1506" i="1"/>
  <c r="H1522" i="1"/>
  <c r="I1544" i="1"/>
  <c r="J1552" i="1"/>
  <c r="G1552" i="1"/>
  <c r="I1552" i="1" s="1"/>
  <c r="I1565" i="1"/>
  <c r="J1567" i="1"/>
  <c r="J1579" i="1"/>
  <c r="H1604" i="1"/>
  <c r="G1604" i="1"/>
  <c r="H1616" i="1"/>
  <c r="G1616" i="1"/>
  <c r="G1643" i="1"/>
  <c r="H1643" i="1"/>
  <c r="H1542" i="1"/>
  <c r="G1553" i="1"/>
  <c r="I1553" i="1" s="1"/>
  <c r="G1557" i="1"/>
  <c r="I1557" i="1" s="1"/>
  <c r="G1574" i="1"/>
  <c r="I1574" i="1" s="1"/>
  <c r="G1579" i="1"/>
  <c r="I1579" i="1" s="1"/>
  <c r="H1631" i="1"/>
  <c r="F202" i="4"/>
  <c r="E647" i="4"/>
  <c r="D641" i="1" s="1"/>
  <c r="E648" i="4"/>
  <c r="D642" i="1" s="1"/>
  <c r="H642" i="1" s="1"/>
  <c r="F426" i="4"/>
  <c r="J1542" i="1"/>
  <c r="E361" i="4"/>
  <c r="G1566" i="1"/>
  <c r="J1570" i="1"/>
  <c r="G1596" i="1"/>
  <c r="H1599" i="1"/>
  <c r="G1612" i="1"/>
  <c r="H1615" i="1"/>
  <c r="H1629" i="1"/>
  <c r="H1639" i="1"/>
  <c r="H1659" i="1"/>
  <c r="G1676" i="1"/>
  <c r="D273" i="4"/>
  <c r="F274" i="4"/>
  <c r="D308" i="4"/>
  <c r="D321" i="4"/>
  <c r="D571" i="4"/>
  <c r="D219" i="5"/>
  <c r="F220" i="5"/>
  <c r="H1546" i="1"/>
  <c r="G1556" i="1"/>
  <c r="G1568" i="1"/>
  <c r="I1568" i="1" s="1"/>
  <c r="G1660" i="1"/>
  <c r="H1677" i="1"/>
  <c r="E49" i="4"/>
  <c r="D45" i="1" s="1"/>
  <c r="H45" i="1" s="1"/>
  <c r="D153" i="4"/>
  <c r="F154" i="4"/>
  <c r="D491" i="4"/>
  <c r="E597" i="4"/>
  <c r="D591" i="1" s="1"/>
  <c r="G1546" i="1"/>
  <c r="I1546" i="1" s="1"/>
  <c r="H1556" i="1"/>
  <c r="H1568" i="1"/>
  <c r="H1671" i="1"/>
  <c r="H1685" i="1"/>
  <c r="G1685" i="1"/>
  <c r="D7" i="4"/>
  <c r="F8" i="4"/>
  <c r="D373" i="4"/>
  <c r="D360" i="4" s="1"/>
  <c r="E430" i="4"/>
  <c r="E134" i="4"/>
  <c r="D130" i="1" s="1"/>
  <c r="G130" i="1" s="1"/>
  <c r="E321" i="4"/>
  <c r="D316" i="1" s="1"/>
  <c r="D536" i="4"/>
  <c r="G336" i="9"/>
  <c r="D51" i="8"/>
  <c r="C1628" i="1" s="1"/>
  <c r="D140" i="4"/>
  <c r="D230" i="4"/>
  <c r="D522" i="4"/>
  <c r="E571" i="4"/>
  <c r="D565" i="1" s="1"/>
  <c r="H336" i="9"/>
  <c r="E177" i="5"/>
  <c r="F252" i="5"/>
  <c r="D5" i="6"/>
  <c r="F6" i="6"/>
  <c r="D584" i="4"/>
  <c r="D12" i="5"/>
  <c r="D7" i="5" s="1"/>
  <c r="F13" i="5"/>
  <c r="E141" i="6"/>
  <c r="D38" i="7"/>
  <c r="F630" i="4"/>
  <c r="D629" i="4"/>
  <c r="E5" i="7"/>
  <c r="E156" i="9"/>
  <c r="B156" i="9" s="1"/>
  <c r="E7" i="5"/>
  <c r="D70" i="5"/>
  <c r="F71" i="5"/>
  <c r="F178" i="5"/>
  <c r="D255" i="5"/>
  <c r="D251" i="5" s="1"/>
  <c r="F256" i="5"/>
  <c r="E296" i="5"/>
  <c r="D1300" i="1" s="1"/>
  <c r="F297" i="5"/>
  <c r="D88" i="5"/>
  <c r="F136" i="5"/>
  <c r="E337" i="9"/>
  <c r="B337" i="9" s="1"/>
  <c r="D203" i="5"/>
  <c r="D177" i="5" s="1"/>
  <c r="D35" i="6"/>
  <c r="I10" i="9"/>
  <c r="B67" i="9"/>
  <c r="B75" i="9"/>
  <c r="B83" i="9"/>
  <c r="B91" i="9"/>
  <c r="B99" i="9"/>
  <c r="B107" i="9"/>
  <c r="B115" i="9"/>
  <c r="B123" i="9"/>
  <c r="E146" i="9"/>
  <c r="B146" i="9" s="1"/>
  <c r="B148" i="9"/>
  <c r="F232" i="9"/>
  <c r="B242" i="9"/>
  <c r="F256" i="9"/>
  <c r="B266" i="9"/>
  <c r="B280" i="9"/>
  <c r="E317" i="9"/>
  <c r="B317" i="9" s="1"/>
  <c r="G315" i="9"/>
  <c r="G316" i="9"/>
  <c r="D89" i="6"/>
  <c r="E333" i="9"/>
  <c r="B333" i="9" s="1"/>
  <c r="H315" i="9"/>
  <c r="H316" i="9"/>
  <c r="E138" i="9"/>
  <c r="B138" i="9" s="1"/>
  <c r="B140" i="9"/>
  <c r="F240" i="9"/>
  <c r="B240" i="9" s="1"/>
  <c r="F264" i="9"/>
  <c r="B264" i="9" s="1"/>
  <c r="B274" i="9"/>
  <c r="B288" i="9"/>
  <c r="G314" i="9"/>
  <c r="E314" i="9" s="1"/>
  <c r="B314" i="9" s="1"/>
  <c r="F150" i="5"/>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B243" i="9"/>
  <c r="B267" i="9"/>
  <c r="D147" i="5"/>
  <c r="F186" i="5"/>
  <c r="E54" i="9"/>
  <c r="B54" i="9" s="1"/>
  <c r="E130" i="9"/>
  <c r="B130" i="9" s="1"/>
  <c r="B139" i="9"/>
  <c r="B234" i="9"/>
  <c r="F248" i="9"/>
  <c r="B248" i="9" s="1"/>
  <c r="B258" i="9"/>
  <c r="B272" i="9"/>
  <c r="B291" i="9"/>
  <c r="H309" i="9"/>
  <c r="E325" i="9"/>
  <c r="B325" i="9" s="1"/>
  <c r="G174" i="9"/>
  <c r="E174" i="9" s="1"/>
  <c r="B174" i="9" s="1"/>
  <c r="B232" i="9"/>
  <c r="B256" i="9"/>
  <c r="B275" i="9"/>
  <c r="E251" i="5" l="1"/>
  <c r="E336" i="9"/>
  <c r="B336" i="9" s="1"/>
  <c r="I23" i="3"/>
  <c r="D1074" i="1"/>
  <c r="D45" i="8"/>
  <c r="K1481" i="9" s="1"/>
  <c r="G343" i="9"/>
  <c r="E343" i="9" s="1"/>
  <c r="B343" i="9" s="1"/>
  <c r="I39" i="3"/>
  <c r="H1583" i="1"/>
  <c r="I30" i="3"/>
  <c r="D1510" i="1"/>
  <c r="F114" i="6"/>
  <c r="G1621" i="1"/>
  <c r="H1621" i="1"/>
  <c r="F228" i="9"/>
  <c r="B228" i="9" s="1"/>
  <c r="B207" i="9"/>
  <c r="F647" i="4"/>
  <c r="I18" i="3"/>
  <c r="E299" i="4"/>
  <c r="D295" i="1" s="1"/>
  <c r="F49" i="4"/>
  <c r="D418" i="4"/>
  <c r="C355" i="1"/>
  <c r="F251" i="5"/>
  <c r="H25" i="3"/>
  <c r="C1255" i="1"/>
  <c r="F177" i="5"/>
  <c r="D176" i="5"/>
  <c r="H24" i="3"/>
  <c r="C1181" i="1"/>
  <c r="H591" i="1"/>
  <c r="G591" i="1"/>
  <c r="I33" i="3"/>
  <c r="D1538" i="1"/>
  <c r="G346" i="9"/>
  <c r="E346" i="9" s="1"/>
  <c r="F273" i="4"/>
  <c r="C269" i="1"/>
  <c r="G641" i="1"/>
  <c r="H641" i="1"/>
  <c r="I1567" i="1"/>
  <c r="G642" i="1"/>
  <c r="D69" i="5"/>
  <c r="F70" i="5"/>
  <c r="C1075" i="1"/>
  <c r="F7" i="4"/>
  <c r="D6" i="4"/>
  <c r="C3" i="1"/>
  <c r="I1575" i="1"/>
  <c r="F88" i="5"/>
  <c r="C1093" i="1"/>
  <c r="E6" i="5"/>
  <c r="I22" i="3"/>
  <c r="D1012" i="1"/>
  <c r="F629" i="4"/>
  <c r="C623" i="1"/>
  <c r="F491" i="4"/>
  <c r="D430" i="4"/>
  <c r="C485" i="1"/>
  <c r="I1566" i="1"/>
  <c r="F7" i="5"/>
  <c r="H22" i="3"/>
  <c r="C1012" i="1"/>
  <c r="F571" i="4"/>
  <c r="C565" i="1"/>
  <c r="F584" i="4"/>
  <c r="C578" i="1"/>
  <c r="E309" i="9"/>
  <c r="B309" i="9" s="1"/>
  <c r="G348" i="9"/>
  <c r="E348" i="9" s="1"/>
  <c r="D141" i="6"/>
  <c r="F5" i="6"/>
  <c r="C1401" i="1"/>
  <c r="H27" i="3"/>
  <c r="F522" i="4"/>
  <c r="C516" i="1"/>
  <c r="E308" i="4"/>
  <c r="F308" i="4" s="1"/>
  <c r="E360" i="4"/>
  <c r="F360" i="4" s="1"/>
  <c r="D356" i="1"/>
  <c r="H130" i="1"/>
  <c r="H19" i="9"/>
  <c r="E19" i="9" s="1"/>
  <c r="B19" i="9" s="1"/>
  <c r="E176" i="5"/>
  <c r="D1180" i="1" s="1"/>
  <c r="I24" i="3"/>
  <c r="D1181" i="1"/>
  <c r="F147" i="5"/>
  <c r="C1152" i="1"/>
  <c r="E180" i="9"/>
  <c r="B180" i="9" s="1"/>
  <c r="F89" i="6"/>
  <c r="C1485" i="1"/>
  <c r="G1300" i="1"/>
  <c r="H1300" i="1"/>
  <c r="C1571" i="1"/>
  <c r="H35" i="3"/>
  <c r="F230" i="4"/>
  <c r="C226" i="1"/>
  <c r="E535" i="4"/>
  <c r="E639" i="4" s="1"/>
  <c r="D633" i="1" s="1"/>
  <c r="E6" i="4"/>
  <c r="F321" i="4"/>
  <c r="C316" i="1"/>
  <c r="I1549" i="1"/>
  <c r="I1580" i="1"/>
  <c r="F536" i="4"/>
  <c r="D535" i="4"/>
  <c r="C530" i="1"/>
  <c r="E316" i="9"/>
  <c r="B316" i="9" s="1"/>
  <c r="F35" i="6"/>
  <c r="H28" i="3"/>
  <c r="C1431" i="1"/>
  <c r="I31" i="3"/>
  <c r="D1537" i="1"/>
  <c r="F140" i="4"/>
  <c r="C136" i="1"/>
  <c r="D424" i="1"/>
  <c r="D417" i="4"/>
  <c r="C303" i="1"/>
  <c r="F164" i="4"/>
  <c r="C160" i="1"/>
  <c r="I1564" i="1"/>
  <c r="G45" i="1"/>
  <c r="F12" i="5"/>
  <c r="C1017" i="1"/>
  <c r="E315" i="9"/>
  <c r="B315" i="9" s="1"/>
  <c r="G338" i="9"/>
  <c r="E338" i="9" s="1"/>
  <c r="B338" i="9" s="1"/>
  <c r="F203" i="5"/>
  <c r="C1207" i="1"/>
  <c r="F255" i="5"/>
  <c r="C1259" i="1"/>
  <c r="I25" i="3"/>
  <c r="D1255" i="1"/>
  <c r="H1628" i="1"/>
  <c r="G1628" i="1"/>
  <c r="F373" i="4"/>
  <c r="C368" i="1"/>
  <c r="G24" i="9"/>
  <c r="F153" i="4"/>
  <c r="H24" i="9"/>
  <c r="D152" i="4"/>
  <c r="C149" i="1"/>
  <c r="G339" i="9"/>
  <c r="E339" i="9" s="1"/>
  <c r="B339" i="9" s="1"/>
  <c r="F219" i="5"/>
  <c r="C1223" i="1"/>
  <c r="F134" i="4"/>
  <c r="I1573" i="1"/>
  <c r="G344" i="9" l="1"/>
  <c r="E344" i="9" s="1"/>
  <c r="B344" i="9" s="1"/>
  <c r="I40" i="3"/>
  <c r="C1622" i="1"/>
  <c r="H11" i="3" s="1"/>
  <c r="G1510" i="1"/>
  <c r="H1510" i="1"/>
  <c r="E301" i="4"/>
  <c r="D297" i="1" s="1"/>
  <c r="H1017" i="1"/>
  <c r="G1017" i="1"/>
  <c r="H1431" i="1"/>
  <c r="G1431" i="1"/>
  <c r="G1571" i="1"/>
  <c r="H1571" i="1"/>
  <c r="H516" i="1"/>
  <c r="G516" i="1"/>
  <c r="G578" i="1"/>
  <c r="H578" i="1"/>
  <c r="B346" i="9"/>
  <c r="E345" i="9"/>
  <c r="I10" i="3" s="1"/>
  <c r="G1538" i="1"/>
  <c r="H1538" i="1"/>
  <c r="E24" i="9"/>
  <c r="G1259" i="1"/>
  <c r="H1259" i="1"/>
  <c r="H565" i="1"/>
  <c r="G565" i="1"/>
  <c r="F69" i="5"/>
  <c r="H23" i="3"/>
  <c r="C1074" i="1"/>
  <c r="G1255" i="1"/>
  <c r="H1255" i="1"/>
  <c r="G1223" i="1"/>
  <c r="H1223" i="1"/>
  <c r="H368" i="1"/>
  <c r="G368" i="1"/>
  <c r="H136" i="1"/>
  <c r="G136" i="1"/>
  <c r="I17" i="3"/>
  <c r="E422" i="4"/>
  <c r="E300" i="4"/>
  <c r="D296" i="1" s="1"/>
  <c r="D2" i="1"/>
  <c r="H1485" i="1"/>
  <c r="G1485" i="1"/>
  <c r="H1401" i="1"/>
  <c r="G1401" i="1"/>
  <c r="E423" i="4"/>
  <c r="H299" i="9"/>
  <c r="D1011" i="1"/>
  <c r="G1207" i="1"/>
  <c r="H1207" i="1"/>
  <c r="H160" i="1"/>
  <c r="G160" i="1"/>
  <c r="G530" i="1"/>
  <c r="H530" i="1"/>
  <c r="E640" i="4"/>
  <c r="D634" i="1" s="1"/>
  <c r="D529" i="1"/>
  <c r="G1012" i="1"/>
  <c r="H1012" i="1"/>
  <c r="H485" i="1"/>
  <c r="G485" i="1"/>
  <c r="G3" i="1"/>
  <c r="H3" i="1"/>
  <c r="D299" i="4"/>
  <c r="F152" i="4"/>
  <c r="H18" i="3"/>
  <c r="C148" i="1"/>
  <c r="H316" i="1"/>
  <c r="G316" i="1"/>
  <c r="D640" i="4"/>
  <c r="F535" i="4"/>
  <c r="C529" i="1"/>
  <c r="H226" i="1"/>
  <c r="G226" i="1"/>
  <c r="G356" i="1"/>
  <c r="H356" i="1"/>
  <c r="F141" i="6"/>
  <c r="C1537" i="1"/>
  <c r="H9" i="3" s="1"/>
  <c r="H31" i="3"/>
  <c r="D639" i="4"/>
  <c r="F430" i="4"/>
  <c r="C424" i="1"/>
  <c r="G1622" i="1"/>
  <c r="F6" i="4"/>
  <c r="D422" i="4"/>
  <c r="D300" i="4"/>
  <c r="H17" i="3"/>
  <c r="C2" i="1"/>
  <c r="G1181" i="1"/>
  <c r="H1181" i="1"/>
  <c r="G1152" i="1"/>
  <c r="H1152" i="1"/>
  <c r="E418" i="4"/>
  <c r="D413" i="1" s="1"/>
  <c r="D355" i="1"/>
  <c r="H355" i="1" s="1"/>
  <c r="E347" i="9"/>
  <c r="B348" i="9"/>
  <c r="D6" i="5"/>
  <c r="H269" i="1"/>
  <c r="G269" i="1"/>
  <c r="C413" i="1"/>
  <c r="H149" i="1"/>
  <c r="G149" i="1"/>
  <c r="F417" i="4"/>
  <c r="C412" i="1"/>
  <c r="E417" i="4"/>
  <c r="D412" i="1" s="1"/>
  <c r="D303" i="1"/>
  <c r="G303" i="1" s="1"/>
  <c r="G623" i="1"/>
  <c r="H623" i="1"/>
  <c r="H1093" i="1"/>
  <c r="G1093" i="1"/>
  <c r="H1075" i="1"/>
  <c r="G1075" i="1"/>
  <c r="F176" i="5"/>
  <c r="C1180" i="1"/>
  <c r="E342" i="9" l="1"/>
  <c r="H1622" i="1"/>
  <c r="K3" i="9"/>
  <c r="I9" i="3"/>
  <c r="G424" i="1"/>
  <c r="H424" i="1"/>
  <c r="H1074" i="1"/>
  <c r="G1074" i="1"/>
  <c r="F639" i="4"/>
  <c r="C633" i="1"/>
  <c r="H529" i="1"/>
  <c r="G529" i="1"/>
  <c r="F299" i="4"/>
  <c r="D423" i="4"/>
  <c r="D424" i="4" s="1"/>
  <c r="D301" i="4"/>
  <c r="C295" i="1"/>
  <c r="B24" i="9"/>
  <c r="F418" i="4"/>
  <c r="G355" i="1"/>
  <c r="H303" i="1"/>
  <c r="H413" i="1"/>
  <c r="G413" i="1"/>
  <c r="F640" i="4"/>
  <c r="C634" i="1"/>
  <c r="N3" i="9"/>
  <c r="I11" i="3"/>
  <c r="F300" i="4"/>
  <c r="C296" i="1"/>
  <c r="F422" i="4"/>
  <c r="D643" i="4"/>
  <c r="C417" i="1"/>
  <c r="G1180" i="1"/>
  <c r="H1180" i="1"/>
  <c r="G306" i="9"/>
  <c r="E306" i="9" s="1"/>
  <c r="B306" i="9" s="1"/>
  <c r="G299" i="9"/>
  <c r="E299" i="9" s="1"/>
  <c r="F6" i="5"/>
  <c r="C1011" i="1"/>
  <c r="H1537" i="1"/>
  <c r="G1537" i="1"/>
  <c r="H412" i="1"/>
  <c r="G412" i="1"/>
  <c r="G2" i="1"/>
  <c r="H2" i="1"/>
  <c r="H148" i="1"/>
  <c r="G148" i="1"/>
  <c r="E425" i="4"/>
  <c r="D420" i="1" s="1"/>
  <c r="E644" i="4"/>
  <c r="D418" i="1"/>
  <c r="H20" i="9"/>
  <c r="E424" i="4"/>
  <c r="D419" i="1" s="1"/>
  <c r="E643" i="4"/>
  <c r="D417" i="1"/>
  <c r="F424" i="4" l="1"/>
  <c r="C419" i="1"/>
  <c r="E646" i="4"/>
  <c r="D638" i="1"/>
  <c r="G633" i="1"/>
  <c r="H633" i="1"/>
  <c r="H417" i="1"/>
  <c r="G417" i="1"/>
  <c r="G634" i="1"/>
  <c r="H634" i="1"/>
  <c r="F643" i="4"/>
  <c r="C637" i="1"/>
  <c r="H295" i="1"/>
  <c r="G295" i="1"/>
  <c r="H8" i="3"/>
  <c r="H1011" i="1"/>
  <c r="G1011" i="1"/>
  <c r="F301" i="4"/>
  <c r="C297" i="1"/>
  <c r="D644" i="4"/>
  <c r="D425" i="4"/>
  <c r="G20" i="9"/>
  <c r="E20" i="9" s="1"/>
  <c r="B20" i="9" s="1"/>
  <c r="F423" i="4"/>
  <c r="C418" i="1"/>
  <c r="E645" i="4"/>
  <c r="D637" i="1"/>
  <c r="B299" i="9"/>
  <c r="H296" i="1"/>
  <c r="G296" i="1"/>
  <c r="M3" i="9" l="1"/>
  <c r="F644" i="4"/>
  <c r="D646" i="4"/>
  <c r="C638" i="1"/>
  <c r="G637" i="1"/>
  <c r="H637" i="1"/>
  <c r="G297" i="1"/>
  <c r="H297" i="1"/>
  <c r="E649" i="4"/>
  <c r="D639" i="1"/>
  <c r="D645" i="4"/>
  <c r="E650" i="4"/>
  <c r="D640" i="1"/>
  <c r="G418" i="1"/>
  <c r="H418" i="1"/>
  <c r="H419" i="1"/>
  <c r="G419" i="1"/>
  <c r="F425" i="4"/>
  <c r="C420" i="1"/>
  <c r="I20" i="3" l="1"/>
  <c r="D644" i="1"/>
  <c r="F645" i="4"/>
  <c r="D649" i="4"/>
  <c r="C639" i="1"/>
  <c r="G297" i="9"/>
  <c r="E297" i="9" s="1"/>
  <c r="B297" i="9" s="1"/>
  <c r="G638" i="1"/>
  <c r="H638" i="1"/>
  <c r="D650" i="4"/>
  <c r="F646" i="4"/>
  <c r="C640" i="1"/>
  <c r="H420" i="1"/>
  <c r="G420" i="1"/>
  <c r="I19" i="3"/>
  <c r="D643" i="1"/>
  <c r="H334" i="9"/>
  <c r="G334" i="9"/>
  <c r="E334" i="9" l="1"/>
  <c r="B334" i="9" s="1"/>
  <c r="G639" i="1"/>
  <c r="H639" i="1"/>
  <c r="H7" i="3"/>
  <c r="F649" i="4"/>
  <c r="H19" i="3"/>
  <c r="C643" i="1"/>
  <c r="G640" i="1"/>
  <c r="H640" i="1"/>
  <c r="F650" i="4"/>
  <c r="H20" i="3"/>
  <c r="C644" i="1"/>
  <c r="E298" i="9" l="1"/>
  <c r="I8" i="3" s="1"/>
  <c r="G643" i="1"/>
  <c r="H643" i="1"/>
  <c r="G644" i="1"/>
  <c r="H644" i="1"/>
  <c r="J3" i="9"/>
  <c r="G295" i="9" l="1"/>
  <c r="H295" i="9"/>
  <c r="H21" i="9"/>
  <c r="I17" i="9"/>
  <c r="G16" i="9"/>
  <c r="J11" i="9"/>
  <c r="I8" i="9"/>
  <c r="K6" i="9"/>
  <c r="L293" i="9"/>
  <c r="F293" i="9" s="1"/>
  <c r="H18" i="9"/>
  <c r="G18" i="9"/>
  <c r="K13" i="9"/>
  <c r="J10" i="9"/>
  <c r="G22" i="9"/>
  <c r="I7" i="9"/>
  <c r="K5" i="9"/>
  <c r="M16" i="9"/>
  <c r="L15" i="9"/>
  <c r="H22" i="9"/>
  <c r="I9" i="9"/>
  <c r="G15" i="9"/>
  <c r="G17" i="9"/>
  <c r="J6" i="9"/>
  <c r="J17" i="9"/>
  <c r="I12" i="9"/>
  <c r="I11" i="9"/>
  <c r="H16" i="9"/>
  <c r="I5" i="9"/>
  <c r="J8" i="9"/>
  <c r="K11" i="9"/>
  <c r="J12" i="9"/>
  <c r="J5" i="9"/>
  <c r="J9" i="9"/>
  <c r="H15" i="9"/>
  <c r="K8" i="9"/>
  <c r="J7" i="9"/>
  <c r="J13" i="9"/>
  <c r="M15" i="9"/>
  <c r="K10" i="9"/>
  <c r="K9" i="9"/>
  <c r="L16" i="9"/>
  <c r="F16" i="9" s="1"/>
  <c r="K7" i="9"/>
  <c r="H17" i="9"/>
  <c r="I13" i="9"/>
  <c r="G21" i="9"/>
  <c r="I6" i="9"/>
  <c r="K12" i="9"/>
  <c r="E21" i="9" l="1"/>
  <c r="B21" i="9" s="1"/>
  <c r="E22" i="9"/>
  <c r="B22" i="9" s="1"/>
  <c r="E5" i="9"/>
  <c r="B5" i="9" s="1"/>
  <c r="E7" i="9"/>
  <c r="B7" i="9" s="1"/>
  <c r="E8" i="9"/>
  <c r="B8" i="9" s="1"/>
  <c r="E15" i="9"/>
  <c r="E16" i="9"/>
  <c r="B16" i="9" s="1"/>
  <c r="E9" i="9"/>
  <c r="B9" i="9" s="1"/>
  <c r="E11" i="9"/>
  <c r="B11" i="9" s="1"/>
  <c r="E13" i="9"/>
  <c r="B13" i="9" s="1"/>
  <c r="E6" i="9"/>
  <c r="B6" i="9" s="1"/>
  <c r="E17" i="9"/>
  <c r="B17" i="9" s="1"/>
  <c r="E10" i="9"/>
  <c r="B10" i="9" s="1"/>
  <c r="E18" i="9"/>
  <c r="B18" i="9" s="1"/>
  <c r="F15" i="9"/>
  <c r="F14" i="9" s="1"/>
  <c r="E12" i="9"/>
  <c r="B12" i="9" s="1"/>
  <c r="B293" i="9"/>
  <c r="F23" i="9"/>
  <c r="E295" i="9"/>
  <c r="B15" i="9" l="1"/>
  <c r="B295" i="9"/>
  <c r="E23" i="9"/>
  <c r="I7" i="3" s="1"/>
  <c r="E14" i="9"/>
  <c r="I13" i="3" s="1"/>
  <c r="F3" i="9"/>
  <c r="E4" i="9"/>
  <c r="E3" i="9" l="1"/>
</calcChain>
</file>

<file path=xl/sharedStrings.xml><?xml version="1.0" encoding="utf-8"?>
<sst xmlns="http://schemas.openxmlformats.org/spreadsheetml/2006/main" count="4733" uniqueCount="3656">
  <si>
    <t>Obveznik:</t>
  </si>
  <si>
    <t>21535 - SREDNJA ŠKOLA SLUNJ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</si>
  <si>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</si>
  <si>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</si>
  <si>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</si>
  <si>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</si>
  <si>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</si>
  <si>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</si>
  <si>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</si>
  <si>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</si>
  <si>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</si>
  <si>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</si>
  <si>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</si>
  <si>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</si>
  <si>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</si>
  <si>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</si>
  <si>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</si>
  <si>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</si>
  <si>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</si>
  <si>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</si>
  <si>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</si>
  <si>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</si>
  <si>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</si>
  <si>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</si>
  <si>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</si>
  <si>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</si>
  <si>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</si>
  <si>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</si>
  <si>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</si>
  <si>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</si>
  <si>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</si>
  <si>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</si>
  <si>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</si>
  <si>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</si>
  <si>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</si>
  <si>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</si>
  <si>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</si>
  <si>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</si>
  <si>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</si>
  <si>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</si>
  <si>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</si>
  <si>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</si>
  <si>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</si>
  <si>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</si>
  <si>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</si>
  <si>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</si>
  <si>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</si>
  <si>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</si>
  <si>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</si>
  <si>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</si>
  <si>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</si>
  <si>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</si>
  <si>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</si>
  <si>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</si>
  <si>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</si>
  <si>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</si>
  <si>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</si>
  <si>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</si>
  <si>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</si>
  <si>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</si>
  <si>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</si>
  <si>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</si>
  <si>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</si>
  <si>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</si>
  <si>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</si>
  <si>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</si>
  <si>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</si>
  <si>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</si>
  <si>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</si>
  <si>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</si>
  <si>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</si>
  <si>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</si>
  <si>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</si>
  <si>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</si>
  <si>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</si>
  <si>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</si>
  <si>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</si>
  <si>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</si>
  <si>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</si>
  <si>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</si>
  <si>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</si>
  <si>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</si>
  <si>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</si>
  <si>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</si>
  <si>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</si>
  <si>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</si>
  <si>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</si>
  <si>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</si>
  <si>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</si>
  <si>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</si>
  <si>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</si>
  <si>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</si>
  <si>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</si>
  <si>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</si>
  <si>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</si>
  <si>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</si>
  <si>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</si>
  <si>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</si>
  <si>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</si>
  <si>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</si>
  <si>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</si>
  <si>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</si>
  <si>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</si>
  <si>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</si>
  <si>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</si>
  <si>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</si>
  <si>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</si>
  <si>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</si>
  <si>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</si>
  <si>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</si>
  <si>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</si>
  <si>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</si>
  <si>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</si>
  <si>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</si>
  <si>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</si>
  <si>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</si>
  <si>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</si>
  <si>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</si>
  <si>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</si>
  <si>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</si>
  <si>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</si>
  <si>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</si>
  <si>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</si>
  <si>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</si>
  <si>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</si>
  <si>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</si>
  <si>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</si>
  <si>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</si>
  <si>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</si>
  <si>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</si>
  <si>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</si>
  <si>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</si>
  <si>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</si>
  <si>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</si>
  <si>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</si>
  <si>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</si>
  <si>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</si>
  <si>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</si>
  <si>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</si>
  <si>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</si>
  <si>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</si>
  <si>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</si>
  <si>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</si>
  <si>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</si>
  <si>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</si>
  <si>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</si>
  <si>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</si>
  <si>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</si>
  <si>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</si>
  <si>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</si>
  <si>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</si>
  <si>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</si>
  <si>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</si>
  <si>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</si>
  <si>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</si>
  <si>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</si>
  <si>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</si>
  <si>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</si>
  <si>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</si>
  <si>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</si>
  <si>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</si>
  <si>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</si>
  <si>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</si>
  <si>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</si>
  <si>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</si>
  <si>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</si>
  <si>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</si>
  <si>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</si>
  <si>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</si>
  <si>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</si>
  <si>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</si>
  <si>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</si>
  <si>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</si>
  <si>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</si>
  <si>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</si>
  <si>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</si>
  <si>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</si>
  <si>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</si>
  <si>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</si>
  <si>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</si>
  <si>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</si>
  <si>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</si>
  <si>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</si>
  <si>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</si>
  <si>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</si>
  <si>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</si>
  <si>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</si>
  <si>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</si>
  <si>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</si>
  <si>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</si>
  <si>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</si>
  <si>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</si>
  <si>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</si>
  <si>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</si>
  <si>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</si>
  <si>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</si>
  <si>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</si>
  <si>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</si>
  <si>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</si>
  <si>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</si>
  <si>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</si>
  <si>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</si>
  <si>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</si>
  <si>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</si>
  <si>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</si>
  <si>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</si>
  <si>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</si>
  <si>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</si>
  <si>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</si>
  <si>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</si>
  <si>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</si>
  <si>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</si>
  <si>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</si>
  <si>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</si>
  <si>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</si>
  <si>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</si>
  <si>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</si>
  <si>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</si>
  <si>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</si>
  <si>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</si>
  <si>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</si>
  <si>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</si>
  <si>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</si>
  <si>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</si>
  <si>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</si>
  <si>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</si>
  <si>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</si>
  <si>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</si>
  <si>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</si>
  <si>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</si>
  <si>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</si>
  <si>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</si>
  <si>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</si>
  <si>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</si>
  <si>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</si>
  <si>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</si>
  <si>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</si>
  <si>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</si>
  <si>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</si>
  <si>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</si>
  <si>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</si>
  <si>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</si>
  <si>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</si>
  <si>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</si>
  <si>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</si>
  <si>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</si>
  <si>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</si>
  <si>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</si>
  <si>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</si>
  <si>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</si>
  <si>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</si>
  <si>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</si>
  <si>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</si>
  <si>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</si>
  <si>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</si>
  <si>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</si>
  <si>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</si>
  <si>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</si>
  <si>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</si>
  <si>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</si>
  <si>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</si>
  <si>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</si>
  <si>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</si>
  <si>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</si>
  <si>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</si>
  <si>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</si>
  <si>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</si>
  <si>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</si>
  <si>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</si>
  <si>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</si>
  <si>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</si>
  <si>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</si>
  <si>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</si>
  <si>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</si>
  <si>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</si>
  <si>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</si>
  <si>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</si>
  <si>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</si>
  <si>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</si>
  <si>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</si>
  <si>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</si>
  <si>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</si>
  <si>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</si>
  <si>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</si>
  <si>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</si>
  <si>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</si>
  <si>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</si>
  <si>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</si>
  <si>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</si>
  <si>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</si>
  <si>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</si>
  <si>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</si>
  <si>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</si>
  <si>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</si>
  <si>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</si>
  <si>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</si>
  <si>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</si>
  <si>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</si>
  <si>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</si>
  <si>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</si>
  <si>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</si>
  <si>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</si>
  <si>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</si>
  <si>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</si>
  <si>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</si>
  <si>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</si>
  <si>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</si>
  <si>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</si>
  <si>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</si>
  <si>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</si>
  <si>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</si>
  <si>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</si>
  <si>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</si>
  <si>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</si>
  <si>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</si>
  <si>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</si>
  <si>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</si>
  <si>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</si>
  <si>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</si>
  <si>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</si>
  <si>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</si>
  <si>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</si>
  <si>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</si>
  <si>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</si>
  <si>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</si>
  <si>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</si>
  <si>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</si>
  <si>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</si>
  <si>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</si>
  <si>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</si>
  <si>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</si>
  <si>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</si>
  <si>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</si>
  <si>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</si>
  <si>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</si>
  <si>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</si>
  <si>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</si>
  <si>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</si>
  <si>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</si>
  <si>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</si>
  <si>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</si>
  <si>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</si>
  <si>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</si>
  <si>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</si>
  <si>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</si>
  <si>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</si>
  <si>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</si>
  <si>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</si>
  <si>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</si>
  <si>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</si>
  <si>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</si>
  <si>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</si>
  <si>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</si>
  <si>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</si>
  <si>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</si>
  <si>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</si>
  <si>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</si>
  <si>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</si>
  <si>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</si>
  <si>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</si>
  <si>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</si>
  <si>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</si>
  <si>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</si>
  <si>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</si>
  <si>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</si>
  <si>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</si>
  <si>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</si>
  <si>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</si>
  <si>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</si>
  <si>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</si>
  <si>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</si>
  <si>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</si>
  <si>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</si>
  <si>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</si>
  <si>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</si>
  <si>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</si>
  <si>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</si>
  <si>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</si>
  <si>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</si>
  <si>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</si>
  <si>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</si>
  <si>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</si>
  <si>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</si>
  <si>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</si>
  <si>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</si>
  <si>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</si>
  <si>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</si>
  <si>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</si>
  <si>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</si>
  <si>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</si>
  <si>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</si>
  <si>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</si>
  <si>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</si>
  <si>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</si>
  <si>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</si>
  <si>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</si>
  <si>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</si>
  <si>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</si>
  <si>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</si>
  <si>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</si>
  <si>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</si>
  <si>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</si>
  <si>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</si>
  <si>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</si>
  <si>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</si>
  <si>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</si>
  <si>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</si>
  <si>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</si>
  <si>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</si>
  <si>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</si>
  <si>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</si>
  <si>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</si>
  <si>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</si>
  <si>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</si>
  <si>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</si>
  <si>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</si>
  <si>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</si>
  <si>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</si>
  <si>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</si>
  <si>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</si>
  <si>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</si>
  <si>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</si>
  <si>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</si>
  <si>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</si>
  <si>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</si>
  <si>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</si>
  <si>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</si>
  <si>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</si>
  <si>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</si>
  <si>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</si>
  <si>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</si>
  <si>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</si>
  <si>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</si>
  <si>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</si>
  <si>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</si>
  <si>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</si>
  <si>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</si>
  <si>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</si>
  <si>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</si>
  <si>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</si>
  <si>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</si>
  <si>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</si>
  <si>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</si>
  <si>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</si>
  <si>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</si>
  <si>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</si>
  <si>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</si>
  <si>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</si>
  <si>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</si>
  <si>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</si>
  <si>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</si>
  <si>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</si>
  <si>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</si>
  <si>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</si>
  <si>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</si>
  <si>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</si>
  <si>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</si>
  <si>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</si>
  <si>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</si>
  <si>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</si>
  <si>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</si>
  <si>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</si>
  <si>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</si>
  <si>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</si>
  <si>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</si>
  <si>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</si>
  <si>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</si>
  <si>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</si>
  <si>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</si>
  <si>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</si>
  <si>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</si>
  <si>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</si>
  <si>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</si>
  <si>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</si>
  <si>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</si>
  <si>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</si>
  <si>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</si>
  <si>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</si>
  <si>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</si>
  <si>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</si>
  <si>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</si>
  <si>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</si>
  <si>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</si>
  <si>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</si>
  <si>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</si>
  <si>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</si>
  <si>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</si>
  <si>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</si>
  <si>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</si>
  <si>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</si>
  <si>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</si>
  <si>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</si>
  <si>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</si>
  <si>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</si>
  <si>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</si>
  <si>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</si>
  <si>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</si>
  <si>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</si>
  <si>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</si>
  <si>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</si>
  <si>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</si>
  <si>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</si>
  <si>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</si>
  <si>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</si>
  <si>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</si>
  <si>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</si>
  <si>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</si>
  <si>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</si>
  <si>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</si>
  <si>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</si>
  <si>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</si>
  <si>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</si>
  <si>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</si>
  <si>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</si>
  <si>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</si>
  <si>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</si>
  <si>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</si>
  <si>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</si>
  <si>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</si>
  <si>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</si>
  <si>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</si>
  <si>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</si>
  <si>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</si>
  <si>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</si>
  <si>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</si>
  <si>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</si>
  <si>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</si>
  <si>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</si>
  <si>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</si>
  <si>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</si>
  <si>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</si>
  <si>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</si>
  <si>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</si>
  <si>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</si>
  <si>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</si>
  <si>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</si>
  <si>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</si>
  <si>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</si>
  <si>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</si>
  <si>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</si>
  <si>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</si>
  <si>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</si>
  <si>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</si>
  <si>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</si>
  <si>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</si>
  <si>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</si>
  <si>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</si>
  <si>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</si>
  <si>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</si>
  <si>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</si>
  <si>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</si>
  <si>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</si>
  <si>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</si>
  <si>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</si>
  <si>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</si>
  <si>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</si>
  <si>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</si>
  <si>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</si>
  <si>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</si>
  <si>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</si>
  <si>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</si>
  <si>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</si>
  <si>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</si>
  <si>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</si>
  <si>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</si>
  <si>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</si>
  <si>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</si>
  <si>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</si>
  <si>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</si>
  <si>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</si>
  <si>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</si>
  <si>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</si>
  <si>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</si>
  <si>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</si>
  <si>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</si>
  <si>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</si>
  <si>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</si>
  <si>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</si>
  <si>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</si>
  <si>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</si>
  <si>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</si>
  <si>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</si>
  <si>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</si>
  <si>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</si>
  <si>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</si>
  <si>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</si>
  <si>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</si>
  <si>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</si>
  <si>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</si>
  <si>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</si>
  <si>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</si>
  <si>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</si>
  <si>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</si>
  <si>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</si>
  <si>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</si>
  <si>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</si>
  <si>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</si>
  <si>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</si>
  <si>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</si>
  <si>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</si>
  <si>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</si>
  <si>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</si>
  <si>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</si>
  <si>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</si>
  <si>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</si>
  <si>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</si>
  <si>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</si>
  <si>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</si>
  <si>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</si>
  <si>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</si>
  <si>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</si>
  <si>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</si>
  <si>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</si>
  <si>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</si>
  <si>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</si>
  <si>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</si>
  <si>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</si>
  <si>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</si>
  <si>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</si>
  <si>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</si>
  <si>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</si>
  <si>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</si>
  <si>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</si>
  <si>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</si>
  <si>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</si>
  <si>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</si>
  <si>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</si>
  <si>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</si>
  <si>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</si>
  <si>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</si>
  <si>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</si>
  <si>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</si>
  <si>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</si>
  <si>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</si>
  <si>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</si>
  <si>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</si>
  <si>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</si>
  <si>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</si>
  <si>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</si>
  <si>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</si>
  <si>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</si>
  <si>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</si>
  <si>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</si>
  <si>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</si>
  <si>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</si>
  <si>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</si>
  <si>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</si>
  <si>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</si>
  <si>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</si>
  <si>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</si>
  <si>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</si>
  <si>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</si>
  <si>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</si>
  <si>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</si>
  <si>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</si>
  <si>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</si>
  <si>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</si>
  <si>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</si>
  <si>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</si>
  <si>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</si>
  <si>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</si>
  <si>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</si>
  <si>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</si>
  <si>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</si>
  <si>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</si>
  <si>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</si>
  <si>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</si>
  <si>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</si>
  <si>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</si>
  <si>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</si>
  <si>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</si>
  <si>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</si>
  <si>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</si>
  <si>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</si>
  <si>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</si>
  <si>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</si>
  <si>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</si>
  <si>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</si>
  <si>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</si>
  <si>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</si>
  <si>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</si>
  <si>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</si>
  <si>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</si>
  <si>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</si>
  <si>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</si>
  <si>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</si>
  <si>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</si>
  <si>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</si>
  <si>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</si>
  <si>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</si>
  <si>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</si>
  <si>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</si>
  <si>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</si>
  <si>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</si>
  <si>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</si>
  <si>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</si>
  <si>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</si>
  <si>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</si>
  <si>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</si>
  <si>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</si>
  <si>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</si>
  <si>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</si>
  <si>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</si>
  <si>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</si>
  <si>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</si>
  <si>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</si>
  <si>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</si>
  <si>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</si>
  <si>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</si>
  <si>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</si>
  <si>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</si>
  <si>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</si>
  <si>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</si>
  <si>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</si>
  <si>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</si>
  <si>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</si>
  <si>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</si>
  <si>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</si>
  <si>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</si>
  <si>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</si>
  <si>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</si>
  <si>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</si>
  <si>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</si>
  <si>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</si>
  <si>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</si>
  <si>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</si>
  <si>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</si>
  <si>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</si>
  <si>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</si>
  <si>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</si>
  <si>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</si>
  <si>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</si>
  <si>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</si>
  <si>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</si>
  <si>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</si>
  <si>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</si>
  <si>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</si>
  <si>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</si>
  <si>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</si>
  <si>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</si>
  <si>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</si>
  <si>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</si>
  <si>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</si>
  <si>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</si>
  <si>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</si>
  <si>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</si>
  <si>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</si>
  <si>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</si>
  <si>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</si>
  <si>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</si>
  <si>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</si>
  <si>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</si>
  <si>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</si>
  <si>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</si>
  <si>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</si>
  <si>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</si>
  <si>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</si>
  <si>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</si>
  <si>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</si>
  <si>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</si>
  <si>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</si>
  <si>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</si>
  <si>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</si>
  <si>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</si>
  <si>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</si>
  <si>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</si>
  <si>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</si>
  <si>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</si>
  <si>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</si>
  <si>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</si>
  <si>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</si>
  <si>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</si>
  <si>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</si>
  <si>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</si>
  <si>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</si>
  <si>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</si>
  <si>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</si>
  <si>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</si>
  <si>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</si>
  <si>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</si>
  <si>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</si>
  <si>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</si>
  <si>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</si>
  <si>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</si>
  <si>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</si>
  <si>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</si>
  <si>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</si>
  <si>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</si>
  <si>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</si>
  <si>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</si>
  <si>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</si>
  <si>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</si>
  <si>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</si>
  <si>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</si>
  <si>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</si>
  <si>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</si>
  <si>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</si>
  <si>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</si>
  <si>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</si>
  <si>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</si>
  <si>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</si>
  <si>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</si>
  <si>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</si>
  <si>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</si>
  <si>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</si>
  <si>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</si>
  <si>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</si>
  <si>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</si>
  <si>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</si>
  <si>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</si>
  <si>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</si>
  <si>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</si>
  <si>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</si>
  <si>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</si>
  <si>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</si>
  <si>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</si>
  <si>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</si>
  <si>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</si>
  <si>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</si>
  <si>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</si>
  <si>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</si>
  <si>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</si>
  <si>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</si>
  <si>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</si>
  <si>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</si>
  <si>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</si>
  <si>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</si>
  <si>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</si>
  <si>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</si>
  <si>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</si>
  <si>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</si>
  <si>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</si>
  <si>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</si>
  <si>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</si>
  <si>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</si>
  <si>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</si>
  <si>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</si>
  <si>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</si>
  <si>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</si>
  <si>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</si>
  <si>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</si>
  <si>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</si>
  <si>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</si>
  <si>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</si>
  <si>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</si>
  <si>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</si>
  <si>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</si>
  <si>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</si>
  <si>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</si>
  <si>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</si>
  <si>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</si>
  <si>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</si>
  <si>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</si>
  <si>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</si>
  <si>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</si>
  <si>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</si>
  <si>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</si>
  <si>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</si>
  <si>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</si>
  <si>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</si>
  <si>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</si>
  <si>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</si>
  <si>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</si>
  <si>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</si>
  <si>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</si>
  <si>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</si>
  <si>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</si>
  <si>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</si>
  <si>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</si>
  <si>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</si>
  <si>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</si>
  <si>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</si>
  <si>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</si>
  <si>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</si>
  <si>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</si>
  <si>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</si>
  <si>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</si>
  <si>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</si>
  <si>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</si>
  <si>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</si>
  <si>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</si>
  <si>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</si>
  <si>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</si>
  <si>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</si>
  <si>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</si>
  <si>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</si>
  <si>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</si>
  <si>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</si>
  <si>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</si>
  <si>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</si>
  <si>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</si>
  <si>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</si>
  <si>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</si>
  <si>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</si>
  <si>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</si>
  <si>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</si>
  <si>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</si>
  <si>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</si>
  <si>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</si>
  <si>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</si>
  <si>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</si>
  <si>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</si>
  <si>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</si>
  <si>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</si>
  <si>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</si>
  <si>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</si>
  <si>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</si>
  <si>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</si>
  <si>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</si>
  <si>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</si>
  <si>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</si>
  <si>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</si>
  <si>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</si>
  <si>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</si>
  <si>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</si>
  <si>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</si>
  <si>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</si>
  <si>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</si>
  <si>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</si>
  <si>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</si>
  <si>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</si>
  <si>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</si>
  <si>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</si>
  <si>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</si>
  <si>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</si>
  <si>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</si>
  <si>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</si>
  <si>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</si>
  <si>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</si>
  <si>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</si>
  <si>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</si>
  <si>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</si>
  <si>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</si>
  <si>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</si>
  <si>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</si>
  <si>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</si>
  <si>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</si>
  <si>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</si>
  <si>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</si>
  <si>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</si>
  <si>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</si>
  <si>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</si>
  <si>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</si>
  <si>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</si>
  <si>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</si>
  <si>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</si>
  <si>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</si>
  <si>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</si>
  <si>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</si>
  <si>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</si>
  <si>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</si>
  <si>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</si>
  <si>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</si>
  <si>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</si>
  <si>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</si>
  <si>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</si>
  <si>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</si>
  <si>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</si>
  <si>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</si>
  <si>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</si>
  <si>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</si>
  <si>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</si>
  <si>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</si>
  <si>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</si>
  <si>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</si>
  <si>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</si>
  <si>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</si>
  <si>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</si>
  <si>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</si>
  <si>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</si>
  <si>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</si>
  <si>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</si>
  <si>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</si>
  <si>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</si>
  <si>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</si>
  <si>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</si>
  <si>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</si>
  <si>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</si>
  <si>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</si>
  <si>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</si>
  <si>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</si>
  <si>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</si>
  <si>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</si>
  <si>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</si>
  <si>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</si>
  <si>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</si>
  <si>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</si>
  <si>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</si>
  <si>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</si>
  <si>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</si>
  <si>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</si>
  <si>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</si>
  <si>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</si>
  <si>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</si>
  <si>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</si>
  <si>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</si>
  <si>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</si>
  <si>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</si>
  <si>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</si>
  <si>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</si>
  <si>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</si>
  <si>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</si>
  <si>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</si>
  <si>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</si>
  <si>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</si>
  <si>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</si>
  <si>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</si>
  <si>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</si>
  <si>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</si>
  <si>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</si>
  <si>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</si>
  <si>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</si>
  <si>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</si>
  <si>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</si>
  <si>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</si>
  <si>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</si>
  <si>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</si>
  <si>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</si>
  <si>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</si>
  <si>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</si>
  <si>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</si>
  <si>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</si>
  <si>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</si>
  <si>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</si>
  <si>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</si>
  <si>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</si>
  <si>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</si>
  <si>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</si>
  <si>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</si>
  <si>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</si>
  <si>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</si>
  <si>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</si>
  <si>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</si>
  <si>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</si>
  <si>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</si>
  <si>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</si>
  <si>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</si>
  <si>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</si>
  <si>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</si>
  <si>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</si>
  <si>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</si>
  <si>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</si>
  <si>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</si>
  <si>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</si>
  <si>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</si>
  <si>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</si>
  <si>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</si>
  <si>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</si>
  <si>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</si>
  <si>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</si>
  <si>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</si>
  <si>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</si>
  <si>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</si>
  <si>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</si>
  <si>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</si>
  <si>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</si>
  <si>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</si>
  <si>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</si>
  <si>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</si>
  <si>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</si>
  <si>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</si>
  <si>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</si>
  <si>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</si>
  <si>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</si>
  <si>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</si>
  <si>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</si>
  <si>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</si>
  <si>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</si>
  <si>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</si>
  <si>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</si>
  <si>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</si>
  <si>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</si>
  <si>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</si>
  <si>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</si>
  <si>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</si>
  <si>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</si>
  <si>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</si>
  <si>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</si>
  <si>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</si>
  <si>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</si>
  <si>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</si>
  <si>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</si>
  <si>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</si>
  <si>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</si>
  <si>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</si>
  <si>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</si>
  <si>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</si>
  <si>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</si>
  <si>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</si>
  <si>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</si>
  <si>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</si>
  <si>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</si>
  <si>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</si>
  <si>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</si>
  <si>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</si>
  <si>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</si>
  <si>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</si>
  <si>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</si>
  <si>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</si>
  <si>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</si>
  <si>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</si>
  <si>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</si>
  <si>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</si>
  <si>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</si>
  <si>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</si>
  <si>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</si>
  <si>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</si>
  <si>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</si>
  <si>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</si>
  <si>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</si>
  <si>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</si>
  <si>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</si>
  <si>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</si>
  <si>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</si>
  <si>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</si>
  <si>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</si>
  <si>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</si>
  <si>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</si>
  <si>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</si>
  <si>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</si>
  <si>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</si>
  <si>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</si>
  <si>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</si>
  <si>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</si>
  <si>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</si>
  <si>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</si>
  <si>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</si>
  <si>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</si>
  <si>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</si>
  <si>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</si>
  <si>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</si>
  <si>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</si>
  <si>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</si>
  <si>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</si>
  <si>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</si>
  <si>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</si>
  <si>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</si>
  <si>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</si>
  <si>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</si>
  <si>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</si>
  <si>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</si>
  <si>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</si>
  <si>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</si>
  <si>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</si>
  <si>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</si>
  <si>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</si>
  <si>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</si>
  <si>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</si>
  <si>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</si>
  <si>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</si>
  <si>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</si>
  <si>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</si>
  <si>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</si>
  <si>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</si>
  <si>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</si>
  <si>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</si>
  <si>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</si>
  <si>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</si>
  <si>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</si>
  <si>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</si>
  <si>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</si>
  <si>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</si>
  <si>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</si>
  <si>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</si>
  <si>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</si>
  <si>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</si>
  <si>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</si>
  <si>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</si>
  <si>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</si>
  <si>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</si>
  <si>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</si>
  <si>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</si>
  <si>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</si>
  <si>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</si>
  <si>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</si>
  <si>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</si>
  <si>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</si>
  <si>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</si>
  <si>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</si>
  <si>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</si>
  <si>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</si>
  <si>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</si>
  <si>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</si>
  <si>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</si>
  <si>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</si>
  <si>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</si>
  <si>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</si>
  <si>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</si>
  <si>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</si>
  <si>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</si>
  <si>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</si>
  <si>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</si>
  <si>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</si>
  <si>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</si>
  <si>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</si>
  <si>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</si>
  <si>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</si>
  <si>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</si>
  <si>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</si>
  <si>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</si>
  <si>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</si>
  <si>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</si>
  <si>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</si>
  <si>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</si>
  <si>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</si>
  <si>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</si>
  <si>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</si>
  <si>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</si>
  <si>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</si>
  <si>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</si>
  <si>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</si>
  <si>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</si>
  <si>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</si>
  <si>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</si>
  <si>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</si>
  <si>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</si>
  <si>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</si>
  <si>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</si>
  <si>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</si>
  <si>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</si>
  <si>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</si>
  <si>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</si>
  <si>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</si>
  <si>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</si>
  <si>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</si>
  <si>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</si>
  <si>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</si>
  <si>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</si>
  <si>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</si>
  <si>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</si>
  <si>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</si>
  <si>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</si>
  <si>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</si>
  <si>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</si>
  <si>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</si>
  <si>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</si>
  <si>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</si>
  <si>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</si>
  <si>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</si>
  <si>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</si>
  <si>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</si>
  <si>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</si>
  <si>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</si>
  <si>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</si>
  <si>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</si>
  <si>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</si>
  <si>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</si>
  <si>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</si>
  <si>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</si>
  <si>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</si>
  <si>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</si>
  <si>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</si>
  <si>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</si>
  <si>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</si>
  <si>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</si>
  <si>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</si>
  <si>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</si>
  <si>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</si>
  <si>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</si>
  <si>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</si>
  <si>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</si>
  <si>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</si>
  <si>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</si>
  <si>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</si>
  <si>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</si>
  <si>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</si>
  <si>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</si>
  <si>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</si>
  <si>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</si>
  <si>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</si>
  <si>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</si>
  <si>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</si>
  <si>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</si>
  <si>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</si>
  <si>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</si>
  <si>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</si>
  <si>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</si>
  <si>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</si>
  <si>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</si>
  <si>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</si>
  <si>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</si>
  <si>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</si>
  <si>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</si>
  <si>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</si>
  <si>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</si>
  <si>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</si>
  <si>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</si>
  <si>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</si>
  <si>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</si>
  <si>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</si>
  <si>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</si>
  <si>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</si>
  <si>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</si>
  <si>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</si>
  <si>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</si>
  <si>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</si>
  <si>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</si>
  <si>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</si>
  <si>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</si>
  <si>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</si>
  <si>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</si>
  <si>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</si>
  <si>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</si>
  <si>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</si>
  <si>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</si>
  <si>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</si>
  <si>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</si>
  <si>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</si>
  <si>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</si>
  <si>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</si>
  <si>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</si>
  <si>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</si>
  <si>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</si>
  <si>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</si>
  <si>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</si>
  <si>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</si>
  <si>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</si>
  <si>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</si>
  <si>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</si>
  <si>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</si>
  <si>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</si>
  <si>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</si>
  <si>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</si>
  <si>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</si>
  <si>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</si>
  <si>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</si>
  <si>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</si>
  <si>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</si>
  <si>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</si>
  <si>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</si>
  <si>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</si>
  <si>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</si>
  <si>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</si>
  <si>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</si>
  <si>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</si>
  <si>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</si>
  <si>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</si>
  <si>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</si>
  <si>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</si>
  <si>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</si>
  <si>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</si>
  <si>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</si>
  <si>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</si>
  <si>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</si>
  <si>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</si>
  <si>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</si>
  <si>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</si>
  <si>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</si>
  <si>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</si>
  <si>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</si>
  <si>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</si>
  <si>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</si>
  <si>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</si>
  <si>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</si>
  <si>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</si>
  <si>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</si>
  <si>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</si>
  <si>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</si>
  <si>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</si>
  <si>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</si>
  <si>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</si>
  <si>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</si>
  <si>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</si>
  <si>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</si>
  <si>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</si>
  <si>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</si>
  <si>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</si>
  <si>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</si>
  <si>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</si>
  <si>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</si>
  <si>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</si>
  <si>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</si>
  <si>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</si>
  <si>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</si>
  <si>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</si>
  <si>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</si>
  <si>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</si>
  <si>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</si>
  <si>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</si>
  <si>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</si>
  <si>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</si>
  <si>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</si>
  <si>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</si>
  <si>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</si>
  <si>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</si>
  <si>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</si>
  <si>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</si>
  <si>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</si>
  <si>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</si>
  <si>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</si>
  <si>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</si>
  <si>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</si>
  <si>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</si>
  <si>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</si>
  <si>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</si>
  <si>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</si>
  <si>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</si>
  <si>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</si>
  <si>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</si>
  <si>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</si>
  <si>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</si>
  <si>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</si>
  <si>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</si>
  <si>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</si>
  <si>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</si>
  <si>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</si>
  <si>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</si>
  <si>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</si>
  <si>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</si>
  <si>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</si>
  <si>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</si>
  <si>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</si>
  <si>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</si>
  <si>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</si>
  <si>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</si>
  <si>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</si>
  <si>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</si>
  <si>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</si>
  <si>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</si>
  <si>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</si>
  <si>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</si>
  <si>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</si>
  <si>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</si>
  <si>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</si>
  <si>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</si>
  <si>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</si>
  <si>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</si>
  <si>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</si>
  <si>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</si>
  <si>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</si>
  <si>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</si>
  <si>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</si>
  <si>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</si>
  <si>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</si>
  <si>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</si>
  <si>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</si>
  <si>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</si>
  <si>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</si>
  <si>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</si>
  <si>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</si>
  <si>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</si>
  <si>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</si>
  <si>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</si>
  <si>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</si>
  <si>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</si>
  <si>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</si>
  <si>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</si>
  <si>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</si>
  <si>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</si>
  <si>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</si>
  <si>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</si>
  <si>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</si>
  <si>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</si>
  <si>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</si>
  <si>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</si>
  <si>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</si>
  <si>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</si>
  <si>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</si>
  <si>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</si>
  <si>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</si>
  <si>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</si>
  <si>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</si>
  <si>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</si>
  <si>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</si>
  <si>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</si>
  <si>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</si>
  <si>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</si>
  <si>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</si>
  <si>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</si>
  <si>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</si>
  <si>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</si>
  <si>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</si>
  <si>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</si>
  <si>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</si>
  <si>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</si>
  <si>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</si>
  <si>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</si>
  <si>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</si>
  <si>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</si>
  <si>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</si>
  <si>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</si>
  <si>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</si>
  <si>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</si>
  <si>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</si>
  <si>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</si>
  <si>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</si>
  <si>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</si>
  <si>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</si>
  <si>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</si>
  <si>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</si>
  <si>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</si>
  <si>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</si>
  <si>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</si>
  <si>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</si>
  <si>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</si>
  <si>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</si>
  <si>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</si>
  <si>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</si>
  <si>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</si>
  <si>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</si>
  <si>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</si>
  <si>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</si>
  <si>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</si>
  <si>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</si>
  <si>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</si>
  <si>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</si>
  <si>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</si>
  <si>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</si>
  <si>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</si>
  <si>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</si>
  <si>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</si>
  <si>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</si>
  <si>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</si>
  <si>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</si>
  <si>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</si>
  <si>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</si>
  <si>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</si>
  <si>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</si>
  <si>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</si>
  <si>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</si>
  <si>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</si>
  <si>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</si>
  <si>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</si>
  <si>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</si>
  <si>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</si>
  <si>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</si>
  <si>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</si>
  <si>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</si>
  <si>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</si>
  <si>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</si>
  <si>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</si>
  <si>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</si>
  <si>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</si>
  <si>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</si>
  <si>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</si>
  <si>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</si>
  <si>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</si>
  <si>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</si>
  <si>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</si>
  <si>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</si>
  <si>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</si>
  <si>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</si>
  <si>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</si>
  <si>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</si>
  <si>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</si>
  <si>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</si>
  <si>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</si>
  <si>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</si>
  <si>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</si>
  <si>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</si>
  <si>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</si>
  <si>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</si>
  <si>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</si>
  <si>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</si>
  <si>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</si>
  <si>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</si>
  <si>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</si>
  <si>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</si>
  <si>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</si>
  <si>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</si>
  <si>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</si>
  <si>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</si>
  <si>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</si>
  <si>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</si>
  <si>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</si>
  <si>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</si>
  <si>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</si>
  <si>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</si>
  <si>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</si>
  <si>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</si>
  <si>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</si>
  <si>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</si>
  <si>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</si>
  <si>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</si>
  <si>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</si>
  <si>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</si>
  <si>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</si>
  <si>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</si>
  <si>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</si>
  <si>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</si>
  <si>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</si>
  <si>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</si>
  <si>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</si>
  <si>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</si>
  <si>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</si>
  <si>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</si>
  <si>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</si>
  <si>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</si>
  <si>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</si>
  <si>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</si>
  <si>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</si>
  <si>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</si>
  <si>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</si>
  <si>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</si>
  <si>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</si>
  <si>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</si>
  <si>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</si>
  <si>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</si>
  <si>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</si>
  <si>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</si>
  <si>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</si>
  <si>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</si>
  <si>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</si>
  <si>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</si>
  <si>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</si>
  <si>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</si>
  <si>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</si>
  <si>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</si>
  <si>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</si>
  <si>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</si>
  <si>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</si>
  <si>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</si>
  <si>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</si>
  <si>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</si>
  <si>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</si>
  <si>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</si>
  <si>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</si>
  <si>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</si>
  <si>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</si>
  <si>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</si>
  <si>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</si>
  <si>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</si>
  <si>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</si>
  <si>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</si>
  <si>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</si>
  <si>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</si>
  <si>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</si>
  <si>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</si>
  <si>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</si>
  <si>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</si>
  <si>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</si>
  <si>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</si>
  <si>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</si>
  <si>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</si>
  <si>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</si>
  <si>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</si>
  <si>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</si>
  <si>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</si>
  <si>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</si>
  <si>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</si>
  <si>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</si>
  <si>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</si>
  <si>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</si>
  <si>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</si>
  <si>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</si>
  <si>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</si>
  <si>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</si>
  <si>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</si>
  <si>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</si>
  <si>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</si>
  <si>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</si>
  <si>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</si>
  <si>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</si>
  <si>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</si>
  <si>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</si>
  <si>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</si>
  <si>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</si>
  <si>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</si>
  <si>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</si>
  <si>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</si>
  <si>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</si>
  <si>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</si>
  <si>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</si>
  <si>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</si>
  <si>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</si>
  <si>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</si>
  <si>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</si>
  <si>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</si>
  <si>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</si>
  <si>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</si>
  <si>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</si>
  <si>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</si>
  <si>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</si>
  <si>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</si>
  <si>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</si>
  <si>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</si>
  <si>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</si>
  <si>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</si>
  <si>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</si>
  <si>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</si>
  <si>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</si>
  <si>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</si>
  <si>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</si>
  <si>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</si>
  <si>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</si>
  <si>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</si>
  <si>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</si>
  <si>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</si>
  <si>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</si>
  <si>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</si>
  <si>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</si>
  <si>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</si>
  <si>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</si>
  <si>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</si>
  <si>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</si>
  <si>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</si>
  <si>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</si>
  <si>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</si>
  <si>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</si>
  <si>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</si>
  <si>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</si>
  <si>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</si>
  <si>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</si>
  <si>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</si>
  <si>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</si>
  <si>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</si>
  <si>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</si>
  <si>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</si>
  <si>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</si>
  <si>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</si>
  <si>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</si>
  <si>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</si>
  <si>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</si>
  <si>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</si>
  <si>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</si>
  <si>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</si>
  <si>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</si>
  <si>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</si>
  <si>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</si>
  <si>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</si>
  <si>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</si>
  <si>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</si>
  <si>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</si>
  <si>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</si>
  <si>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</si>
  <si>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</si>
  <si>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</si>
  <si>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</si>
  <si>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</si>
  <si>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</si>
  <si>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</si>
  <si>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</si>
  <si>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</si>
  <si>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</si>
  <si>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</si>
  <si>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</si>
  <si>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</si>
  <si>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</si>
  <si>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</si>
  <si>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</si>
  <si>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</si>
  <si>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</si>
  <si>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</si>
  <si>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</si>
  <si>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</si>
  <si>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</si>
  <si>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</si>
  <si>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</si>
  <si>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</si>
  <si>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</si>
  <si>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</si>
  <si>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</si>
  <si>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</si>
  <si>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</si>
  <si>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</si>
  <si>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</si>
  <si>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</si>
  <si>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</si>
  <si>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</si>
  <si>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</si>
  <si>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</si>
  <si>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</si>
  <si>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</si>
  <si>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</si>
  <si>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</si>
  <si>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</si>
  <si>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</si>
  <si>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</si>
  <si>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</si>
  <si>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</si>
  <si>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</si>
  <si>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</si>
  <si>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</si>
  <si>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</si>
  <si>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</si>
  <si>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</si>
  <si>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</si>
  <si>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</si>
  <si>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</si>
  <si>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</si>
  <si>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</si>
  <si>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</si>
  <si>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</si>
  <si>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</si>
  <si>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</si>
  <si>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</si>
  <si>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</si>
  <si>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</si>
  <si>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</si>
  <si>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</si>
  <si>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</si>
  <si>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</si>
  <si>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</si>
  <si>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</si>
  <si>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</si>
  <si>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</si>
  <si>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</si>
  <si>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</si>
  <si>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</si>
  <si>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</si>
  <si>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</si>
  <si>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</si>
  <si>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</si>
  <si>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</si>
  <si>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</si>
  <si>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</si>
  <si>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</si>
  <si>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</si>
  <si>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</si>
  <si>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</si>
  <si>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</si>
  <si>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</si>
  <si>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</si>
  <si>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</si>
  <si>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</si>
  <si>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</si>
  <si>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</si>
  <si>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</si>
  <si>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</si>
  <si>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</si>
  <si>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</si>
  <si>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</si>
  <si>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</si>
  <si>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</si>
  <si>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</si>
  <si>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</si>
  <si>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</si>
  <si>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</si>
  <si>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</si>
  <si>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</si>
  <si>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</si>
  <si>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</si>
  <si>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</si>
  <si>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</si>
  <si>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</si>
  <si>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</si>
  <si>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</si>
  <si>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</si>
  <si>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</si>
  <si>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</si>
  <si>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</si>
  <si>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</si>
  <si>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</si>
  <si>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</si>
  <si>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</si>
  <si>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</si>
  <si>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</si>
  <si>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</si>
  <si>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</si>
  <si>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</si>
  <si>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</si>
  <si>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</si>
  <si>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</si>
  <si>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</si>
  <si>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</si>
  <si>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</si>
  <si>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</si>
  <si>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</si>
  <si>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</si>
  <si>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</si>
  <si>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</si>
  <si>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</si>
  <si>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</si>
  <si>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</si>
  <si>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</si>
  <si>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</si>
  <si>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</si>
  <si>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</si>
  <si>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</si>
  <si>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</si>
  <si>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</si>
  <si>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</si>
  <si>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</si>
  <si>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</si>
  <si>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</si>
  <si>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</si>
  <si>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</si>
  <si>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</si>
  <si>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</si>
  <si>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</si>
  <si>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</si>
  <si>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</si>
  <si>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</si>
  <si>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</si>
  <si>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</si>
  <si>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</si>
  <si>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</si>
  <si>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</si>
  <si>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</si>
  <si>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</si>
  <si>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</si>
  <si>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</si>
  <si>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</si>
  <si>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</si>
  <si>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</si>
  <si>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</si>
  <si>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</si>
  <si>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</si>
  <si>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</si>
  <si>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</si>
  <si>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</si>
  <si>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</si>
  <si>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</si>
  <si>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</si>
  <si>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</si>
  <si>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</si>
  <si>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</si>
  <si>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</si>
  <si>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</si>
  <si>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</si>
  <si>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</si>
  <si>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</si>
  <si>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</si>
  <si>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</si>
  <si>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</si>
  <si>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</si>
  <si>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</si>
  <si>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</si>
  <si>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</si>
  <si>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</si>
  <si>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</si>
  <si>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</si>
  <si>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</si>
  <si>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</si>
  <si>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</si>
  <si>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</si>
  <si>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</si>
  <si>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</si>
  <si>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</si>
  <si>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</si>
  <si>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</si>
  <si>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</si>
  <si>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</si>
  <si>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</si>
  <si>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</si>
  <si>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</si>
  <si>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</si>
  <si>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</si>
  <si>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</si>
  <si>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</si>
  <si>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</si>
  <si>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</si>
  <si>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</si>
  <si>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</si>
  <si>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</si>
  <si>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</si>
  <si>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</si>
  <si>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</si>
  <si>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</si>
  <si>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</si>
  <si>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</si>
  <si>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</si>
  <si>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</si>
  <si>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</si>
  <si>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</si>
  <si>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</si>
  <si>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</si>
  <si>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</si>
  <si>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</si>
  <si>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</si>
  <si>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</si>
  <si>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</si>
  <si>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</si>
  <si>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</si>
  <si>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</si>
  <si>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</si>
  <si>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</si>
  <si>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</si>
  <si>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</si>
  <si>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</si>
  <si>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</si>
  <si>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</si>
  <si>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</si>
  <si>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</si>
  <si>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</si>
  <si>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</si>
  <si>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</si>
  <si>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</si>
  <si>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SLUNJ</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</si>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</sst>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1012214.66</v>
      </c>
      <c r="D2" s="7">
        <f>'PR-RAS'!E6</f>
        <v>1072139.97</v>
      </c>
      <c r="E2" s="7">
        <v>0</v>
      </c>
      <c r="F2" s="7">
        <v>0</v>
      </c>
      <c r="G2" s="8">
        <f t="shared" ref="G2:G274" si="0">(B2/1000)*(C2*1+D2*2)</f>
        <v>3156.4946</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855056.4</v>
      </c>
      <c r="D45" s="2">
        <f>'PR-RAS'!E49</f>
        <v>877354.23</v>
      </c>
      <c r="E45" s="2">
        <v>0</v>
      </c>
      <c r="F45" s="2">
        <v>0</v>
      </c>
      <c r="G45" s="3">
        <f t="shared" si="0"/>
        <v>114829.65383999998</v>
      </c>
      <c r="H45" s="3">
        <f t="shared" si="1"/>
        <v>0.63000000000465661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851825.22</v>
      </c>
      <c r="D64" s="2">
        <f>'PR-RAS'!E68</f>
        <v>877354.23</v>
      </c>
      <c r="E64" s="2">
        <v>0</v>
      </c>
      <c r="F64" s="2">
        <v>0</v>
      </c>
      <c r="G64" s="3">
        <f t="shared" si="0"/>
        <v>164211.62183999998</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851179.6</v>
      </c>
      <c r="D65" s="2">
        <f>'PR-RAS'!E69</f>
        <v>875010.97</v>
      </c>
      <c r="E65" s="2">
        <v>0</v>
      </c>
      <c r="F65" s="2">
        <v>0</v>
      </c>
      <c r="G65" s="3">
        <f t="shared" si="0"/>
        <v>166476.89856</v>
      </c>
      <c r="H65" s="3">
        <f t="shared" si="1"/>
        <v>0.43000000005122274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645.62</v>
      </c>
      <c r="D66" s="2">
        <f>'PR-RAS'!E70</f>
        <v>2343.2600000000002</v>
      </c>
      <c r="E66" s="2">
        <v>0</v>
      </c>
      <c r="F66" s="2">
        <v>0</v>
      </c>
      <c r="G66" s="3">
        <f t="shared" si="0"/>
        <v>346.58910000000003</v>
      </c>
      <c r="H66" s="3">
        <f t="shared" si="1"/>
        <v>0.64000000000021373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3231.18</v>
      </c>
      <c r="D73" s="2">
        <f>'PR-RAS'!E77</f>
        <v>0</v>
      </c>
      <c r="E73" s="2">
        <v>0</v>
      </c>
      <c r="F73" s="2">
        <v>0</v>
      </c>
      <c r="G73" s="3">
        <f t="shared" si="0"/>
        <v>232.64495999999997</v>
      </c>
      <c r="H73" s="3">
        <f t="shared" si="1"/>
        <v>0.17999999999983629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3231.18</v>
      </c>
      <c r="D76" s="2">
        <f>'PR-RAS'!E80</f>
        <v>0</v>
      </c>
      <c r="E76" s="2">
        <v>0</v>
      </c>
      <c r="F76" s="2">
        <v>0</v>
      </c>
      <c r="G76" s="3">
        <f t="shared" si="0"/>
        <v>242.33849999999998</v>
      </c>
      <c r="H76" s="3">
        <f t="shared" si="1"/>
        <v>0.17999999999983629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v>
      </c>
      <c r="D102" s="2">
        <f>'PR-RAS'!E106</f>
        <v>0</v>
      </c>
      <c r="E102" s="2">
        <v>0</v>
      </c>
      <c r="F102" s="2">
        <v>0</v>
      </c>
      <c r="G102" s="3">
        <f t="shared" si="0"/>
        <v>7.07</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v>
      </c>
      <c r="D108" s="2">
        <f>'PR-RAS'!E112</f>
        <v>0</v>
      </c>
      <c r="E108" s="2">
        <v>0</v>
      </c>
      <c r="F108" s="2">
        <v>0</v>
      </c>
      <c r="G108" s="3">
        <f t="shared" si="0"/>
        <v>7.49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v>
      </c>
      <c r="D113" s="2">
        <f>'PR-RAS'!E117</f>
        <v>0</v>
      </c>
      <c r="E113" s="2">
        <v>0</v>
      </c>
      <c r="F113" s="2">
        <v>0</v>
      </c>
      <c r="G113" s="3">
        <f t="shared" si="0"/>
        <v>7.84</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9559.4</v>
      </c>
      <c r="D121" s="2">
        <f>'PR-RAS'!E125</f>
        <v>19461.2</v>
      </c>
      <c r="E121" s="2">
        <v>0</v>
      </c>
      <c r="F121" s="2">
        <v>0</v>
      </c>
      <c r="G121" s="3">
        <f t="shared" si="0"/>
        <v>5817.8159999999998</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7642.2</v>
      </c>
      <c r="D122" s="2">
        <f>'PR-RAS'!E126</f>
        <v>9191.2000000000007</v>
      </c>
      <c r="E122" s="2">
        <v>0</v>
      </c>
      <c r="F122" s="2">
        <v>0</v>
      </c>
      <c r="G122" s="3">
        <f t="shared" si="0"/>
        <v>3148.9766</v>
      </c>
      <c r="H122" s="3">
        <f t="shared" si="1"/>
        <v>0.4000000000005457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7642.2</v>
      </c>
      <c r="D124" s="2">
        <f>'PR-RAS'!E128</f>
        <v>9191.2000000000007</v>
      </c>
      <c r="E124" s="2">
        <v>0</v>
      </c>
      <c r="F124" s="2">
        <v>0</v>
      </c>
      <c r="G124" s="3">
        <f t="shared" si="0"/>
        <v>3201.0258000000003</v>
      </c>
      <c r="H124" s="3">
        <f t="shared" si="1"/>
        <v>0.4000000000005457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1917.2</v>
      </c>
      <c r="D125" s="2">
        <f>'PR-RAS'!E129</f>
        <v>10270</v>
      </c>
      <c r="E125" s="2">
        <v>0</v>
      </c>
      <c r="F125" s="2">
        <v>0</v>
      </c>
      <c r="G125" s="3">
        <f t="shared" si="0"/>
        <v>2784.6928000000003</v>
      </c>
      <c r="H125" s="3">
        <f t="shared" si="1"/>
        <v>0.20000000000004547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1917.2</v>
      </c>
      <c r="D126" s="2">
        <f>'PR-RAS'!E130</f>
        <v>10270</v>
      </c>
      <c r="E126" s="2">
        <v>0</v>
      </c>
      <c r="F126" s="2">
        <v>0</v>
      </c>
      <c r="G126" s="3">
        <f t="shared" si="0"/>
        <v>2807.15</v>
      </c>
      <c r="H126" s="3">
        <f t="shared" si="1"/>
        <v>0.20000000000004547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147528.85999999999</v>
      </c>
      <c r="D130" s="2">
        <f>'PR-RAS'!E134</f>
        <v>175324.54</v>
      </c>
      <c r="E130" s="2">
        <v>0</v>
      </c>
      <c r="F130" s="2">
        <v>0</v>
      </c>
      <c r="G130" s="3">
        <f t="shared" si="0"/>
        <v>64264.954259999999</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147528.85999999999</v>
      </c>
      <c r="D131" s="2">
        <f>'PR-RAS'!E135</f>
        <v>175324.54</v>
      </c>
      <c r="E131" s="2">
        <v>0</v>
      </c>
      <c r="F131" s="2">
        <v>0</v>
      </c>
      <c r="G131" s="3">
        <f t="shared" si="0"/>
        <v>64763.1322</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147090.85999999999</v>
      </c>
      <c r="D132" s="2">
        <f>'PR-RAS'!E136</f>
        <v>174358.34</v>
      </c>
      <c r="E132" s="2">
        <v>0</v>
      </c>
      <c r="F132" s="2">
        <v>0</v>
      </c>
      <c r="G132" s="3">
        <f t="shared" si="0"/>
        <v>64950.78774</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438</v>
      </c>
      <c r="D133" s="2">
        <f>'PR-RAS'!E137</f>
        <v>966.2</v>
      </c>
      <c r="E133" s="2">
        <v>0</v>
      </c>
      <c r="F133" s="2">
        <v>0</v>
      </c>
      <c r="G133" s="3">
        <f t="shared" si="0"/>
        <v>312.89280000000002</v>
      </c>
      <c r="H133" s="3">
        <f t="shared" si="1"/>
        <v>0.20000000000004547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1000741.2300000001</v>
      </c>
      <c r="D148" s="2">
        <f>'PR-RAS'!E152</f>
        <v>1136352.0999999999</v>
      </c>
      <c r="E148" s="2">
        <v>0</v>
      </c>
      <c r="F148" s="2">
        <v>0</v>
      </c>
      <c r="G148" s="3">
        <f t="shared" si="0"/>
        <v>481196.47820999991</v>
      </c>
      <c r="H148" s="3">
        <f t="shared" si="1"/>
        <v>0.32999999995809048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872277.33000000007</v>
      </c>
      <c r="D149" s="2">
        <f>'PR-RAS'!E153</f>
        <v>1002168.06</v>
      </c>
      <c r="E149" s="2">
        <v>0</v>
      </c>
      <c r="F149" s="2">
        <v>0</v>
      </c>
      <c r="G149" s="3">
        <f t="shared" si="0"/>
        <v>425738.79060000001</v>
      </c>
      <c r="H149" s="3">
        <f t="shared" si="1"/>
        <v>0.39000000013038516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720793.56</v>
      </c>
      <c r="D150" s="2">
        <f>'PR-RAS'!E154</f>
        <v>830460.75</v>
      </c>
      <c r="E150" s="2">
        <v>0</v>
      </c>
      <c r="F150" s="2">
        <v>0</v>
      </c>
      <c r="G150" s="3">
        <f t="shared" si="0"/>
        <v>354875.54394</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720793.56</v>
      </c>
      <c r="D151" s="2">
        <f>'PR-RAS'!E155</f>
        <v>830460.75</v>
      </c>
      <c r="E151" s="2">
        <v>0</v>
      </c>
      <c r="F151" s="2">
        <v>0</v>
      </c>
      <c r="G151" s="3">
        <f t="shared" si="0"/>
        <v>357257.25900000002</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39611.120000000003</v>
      </c>
      <c r="D155" s="2">
        <f>'PR-RAS'!E159</f>
        <v>35067.410000000003</v>
      </c>
      <c r="E155" s="2">
        <v>0</v>
      </c>
      <c r="F155" s="2">
        <v>0</v>
      </c>
      <c r="G155" s="3">
        <f t="shared" si="0"/>
        <v>16900.874759999999</v>
      </c>
      <c r="H155" s="3">
        <f t="shared" si="1"/>
        <v>0.5300000000061118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111872.65</v>
      </c>
      <c r="D156" s="2">
        <f>'PR-RAS'!E160</f>
        <v>136639.9</v>
      </c>
      <c r="E156" s="2">
        <v>0</v>
      </c>
      <c r="F156" s="2">
        <v>0</v>
      </c>
      <c r="G156" s="3">
        <f t="shared" si="0"/>
        <v>59698.629749999993</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111872.65</v>
      </c>
      <c r="D158" s="2">
        <f>'PR-RAS'!E162</f>
        <v>136639.9</v>
      </c>
      <c r="E158" s="2">
        <v>0</v>
      </c>
      <c r="F158" s="2">
        <v>0</v>
      </c>
      <c r="G158" s="3">
        <f t="shared" si="0"/>
        <v>60468.934649999996</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127383.43000000001</v>
      </c>
      <c r="D160" s="2">
        <f>'PR-RAS'!E164</f>
        <v>133346.4</v>
      </c>
      <c r="E160" s="2">
        <v>0</v>
      </c>
      <c r="F160" s="2">
        <v>0</v>
      </c>
      <c r="G160" s="3">
        <f t="shared" si="0"/>
        <v>62658.120569999999</v>
      </c>
      <c r="H160" s="3">
        <f t="shared" si="1"/>
        <v>0.83000000000174623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44673.4</v>
      </c>
      <c r="D161" s="2">
        <f>'PR-RAS'!E165</f>
        <v>47968.55</v>
      </c>
      <c r="E161" s="2">
        <v>0</v>
      </c>
      <c r="F161" s="2">
        <v>0</v>
      </c>
      <c r="G161" s="3">
        <f t="shared" si="0"/>
        <v>22497.68</v>
      </c>
      <c r="H161" s="3">
        <f t="shared" si="1"/>
        <v>0.84999999999854481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2195.2399999999998</v>
      </c>
      <c r="D162" s="2">
        <f>'PR-RAS'!E166</f>
        <v>4041.15</v>
      </c>
      <c r="E162" s="2">
        <v>0</v>
      </c>
      <c r="F162" s="2">
        <v>0</v>
      </c>
      <c r="G162" s="3">
        <f t="shared" si="0"/>
        <v>1654.6839400000001</v>
      </c>
      <c r="H162" s="3">
        <f t="shared" si="1"/>
        <v>0.38999999999987267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41790.400000000001</v>
      </c>
      <c r="D163" s="2">
        <f>'PR-RAS'!E167</f>
        <v>43580.4</v>
      </c>
      <c r="E163" s="2">
        <v>0</v>
      </c>
      <c r="F163" s="2">
        <v>0</v>
      </c>
      <c r="G163" s="3">
        <f t="shared" si="0"/>
        <v>20890.094400000002</v>
      </c>
      <c r="H163" s="3">
        <f t="shared" si="1"/>
        <v>0.80000000000291038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v>
      </c>
      <c r="D164" s="2">
        <f>'PR-RAS'!E168</f>
        <v>0</v>
      </c>
      <c r="E164" s="2">
        <v>0</v>
      </c>
      <c r="F164" s="2">
        <v>0</v>
      </c>
      <c r="G164" s="3">
        <f t="shared" si="0"/>
        <v>10.758000000000001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621.76</v>
      </c>
      <c r="D165" s="2">
        <f>'PR-RAS'!E169</f>
        <v>347</v>
      </c>
      <c r="E165" s="2">
        <v>0</v>
      </c>
      <c r="F165" s="2">
        <v>0</v>
      </c>
      <c r="G165" s="3">
        <f t="shared" si="0"/>
        <v>215.78464</v>
      </c>
      <c r="H165" s="3">
        <f t="shared" si="1"/>
        <v>0.24000000000000909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53989.24</v>
      </c>
      <c r="D166" s="2">
        <f>'PR-RAS'!E170</f>
        <v>40914.57</v>
      </c>
      <c r="E166" s="2">
        <v>0</v>
      </c>
      <c r="F166" s="2">
        <v>0</v>
      </c>
      <c r="G166" s="3">
        <f t="shared" si="0"/>
        <v>22410.032700000003</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7742.58</v>
      </c>
      <c r="D167" s="2">
        <f>'PR-RAS'!E171</f>
        <v>7593.01</v>
      </c>
      <c r="E167" s="2">
        <v>0</v>
      </c>
      <c r="F167" s="2">
        <v>0</v>
      </c>
      <c r="G167" s="3">
        <f t="shared" si="0"/>
        <v>3806.1475999999998</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789.52</v>
      </c>
      <c r="D168" s="2">
        <f>'PR-RAS'!E172</f>
        <v>0</v>
      </c>
      <c r="E168" s="2">
        <v>0</v>
      </c>
      <c r="F168" s="2">
        <v>0</v>
      </c>
      <c r="G168" s="3">
        <f t="shared" si="0"/>
        <v>131.84984</v>
      </c>
      <c r="H168" s="3">
        <f t="shared" si="1"/>
        <v>0.48000000000001819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42772.01</v>
      </c>
      <c r="D169" s="2">
        <f>'PR-RAS'!E173</f>
        <v>27878.17</v>
      </c>
      <c r="E169" s="2">
        <v>0</v>
      </c>
      <c r="F169" s="2">
        <v>0</v>
      </c>
      <c r="G169" s="3">
        <f t="shared" si="0"/>
        <v>16552.7628</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632.27</v>
      </c>
      <c r="D170" s="2">
        <f>'PR-RAS'!E174</f>
        <v>1410.74</v>
      </c>
      <c r="E170" s="2">
        <v>0</v>
      </c>
      <c r="F170" s="2">
        <v>0</v>
      </c>
      <c r="G170" s="3">
        <f t="shared" si="0"/>
        <v>583.68375000000003</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1626.71</v>
      </c>
      <c r="D171" s="2">
        <f>'PR-RAS'!E175</f>
        <v>3960.67</v>
      </c>
      <c r="E171" s="2">
        <v>0</v>
      </c>
      <c r="F171" s="2">
        <v>0</v>
      </c>
      <c r="G171" s="3">
        <f t="shared" si="0"/>
        <v>1623.1685</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426.15</v>
      </c>
      <c r="D173" s="2">
        <f>'PR-RAS'!E177</f>
        <v>71.98</v>
      </c>
      <c r="E173" s="2">
        <v>0</v>
      </c>
      <c r="F173" s="2">
        <v>0</v>
      </c>
      <c r="G173" s="3">
        <f t="shared" si="0"/>
        <v>98.058920000000001</v>
      </c>
      <c r="H173" s="3">
        <f t="shared" si="1"/>
        <v>0.16999999999997328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23136.69</v>
      </c>
      <c r="D174" s="2">
        <f>'PR-RAS'!E178</f>
        <v>37227.840000000004</v>
      </c>
      <c r="E174" s="2">
        <v>0</v>
      </c>
      <c r="F174" s="2">
        <v>0</v>
      </c>
      <c r="G174" s="3">
        <f t="shared" si="0"/>
        <v>16883.480009999999</v>
      </c>
      <c r="H174" s="3">
        <f t="shared" si="1"/>
        <v>0.46999999999752617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3685.2</v>
      </c>
      <c r="D175" s="2">
        <f>'PR-RAS'!E179</f>
        <v>4120.34</v>
      </c>
      <c r="E175" s="2">
        <v>0</v>
      </c>
      <c r="F175" s="2">
        <v>0</v>
      </c>
      <c r="G175" s="3">
        <f t="shared" si="0"/>
        <v>2075.1031200000002</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5912.79</v>
      </c>
      <c r="D176" s="2">
        <f>'PR-RAS'!E180</f>
        <v>18192.07</v>
      </c>
      <c r="E176" s="2">
        <v>0</v>
      </c>
      <c r="F176" s="2">
        <v>0</v>
      </c>
      <c r="G176" s="3">
        <f t="shared" si="0"/>
        <v>7401.9627499999997</v>
      </c>
      <c r="H176" s="3">
        <f t="shared" si="1"/>
        <v>0.27999999999974534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750</v>
      </c>
      <c r="D177" s="2">
        <f>'PR-RAS'!E181</f>
        <v>134.38</v>
      </c>
      <c r="E177" s="2">
        <v>0</v>
      </c>
      <c r="F177" s="2">
        <v>0</v>
      </c>
      <c r="G177" s="3">
        <f t="shared" si="0"/>
        <v>179.30176</v>
      </c>
      <c r="H177" s="3">
        <f t="shared" si="1"/>
        <v>0.37999999999999545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4822.04</v>
      </c>
      <c r="D178" s="2">
        <f>'PR-RAS'!E182</f>
        <v>4732.57</v>
      </c>
      <c r="E178" s="2">
        <v>0</v>
      </c>
      <c r="F178" s="2">
        <v>0</v>
      </c>
      <c r="G178" s="3">
        <f t="shared" si="0"/>
        <v>2528.83086</v>
      </c>
      <c r="H178" s="3">
        <f t="shared" si="1"/>
        <v>0.47000000000025466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406.75</v>
      </c>
      <c r="D180" s="2">
        <f>'PR-RAS'!E184</f>
        <v>3118.34</v>
      </c>
      <c r="E180" s="2">
        <v>0</v>
      </c>
      <c r="F180" s="2">
        <v>0</v>
      </c>
      <c r="G180" s="3">
        <f t="shared" si="0"/>
        <v>1189.1739700000001</v>
      </c>
      <c r="H180" s="3">
        <f t="shared" si="1"/>
        <v>0.59000000000014552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2647.77</v>
      </c>
      <c r="D181" s="2">
        <f>'PR-RAS'!E185</f>
        <v>1922.36</v>
      </c>
      <c r="E181" s="2">
        <v>0</v>
      </c>
      <c r="F181" s="2">
        <v>0</v>
      </c>
      <c r="G181" s="3">
        <f t="shared" si="0"/>
        <v>1168.6481999999999</v>
      </c>
      <c r="H181" s="3">
        <f t="shared" si="1"/>
        <v>0.58999999999991815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3530.64</v>
      </c>
      <c r="D182" s="2">
        <f>'PR-RAS'!E186</f>
        <v>3945.78</v>
      </c>
      <c r="E182" s="2">
        <v>0</v>
      </c>
      <c r="F182" s="2">
        <v>0</v>
      </c>
      <c r="G182" s="3">
        <f t="shared" si="0"/>
        <v>2067.4182000000001</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1381.5</v>
      </c>
      <c r="D183" s="2">
        <f>'PR-RAS'!E187</f>
        <v>1062</v>
      </c>
      <c r="E183" s="2">
        <v>0</v>
      </c>
      <c r="F183" s="2">
        <v>0</v>
      </c>
      <c r="G183" s="3">
        <f t="shared" si="0"/>
        <v>638.00099999999998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5584.0999999999995</v>
      </c>
      <c r="D190" s="2">
        <f>'PR-RAS'!E194</f>
        <v>7235.4400000000005</v>
      </c>
      <c r="E190" s="2">
        <v>0</v>
      </c>
      <c r="F190" s="2">
        <v>0</v>
      </c>
      <c r="G190" s="3">
        <f t="shared" si="0"/>
        <v>3790.39122</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70</v>
      </c>
      <c r="D191" s="2">
        <f>'PR-RAS'!E195</f>
        <v>344.02</v>
      </c>
      <c r="E191" s="2">
        <v>0</v>
      </c>
      <c r="F191" s="2">
        <v>0</v>
      </c>
      <c r="G191" s="3">
        <f t="shared" si="0"/>
        <v>144.02760000000001</v>
      </c>
      <c r="H191" s="3">
        <f t="shared" si="1"/>
        <v>1.999999999998181E-2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571.78</v>
      </c>
      <c r="D192" s="2">
        <f>'PR-RAS'!E196</f>
        <v>187.71</v>
      </c>
      <c r="E192" s="2">
        <v>0</v>
      </c>
      <c r="F192" s="2">
        <v>0</v>
      </c>
      <c r="G192" s="3">
        <f t="shared" si="0"/>
        <v>180.9152</v>
      </c>
      <c r="H192" s="3">
        <f t="shared" si="1"/>
        <v>0.51000000000001933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1722.04</v>
      </c>
      <c r="D193" s="2">
        <f>'PR-RAS'!E197</f>
        <v>2137.31</v>
      </c>
      <c r="E193" s="2">
        <v>0</v>
      </c>
      <c r="F193" s="2">
        <v>0</v>
      </c>
      <c r="G193" s="3">
        <f t="shared" si="0"/>
        <v>1151.3587199999999</v>
      </c>
      <c r="H193" s="3">
        <f t="shared" si="1"/>
        <v>0.34999999999990905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2454.91</v>
      </c>
      <c r="D195" s="2">
        <f>'PR-RAS'!E199</f>
        <v>2607.5</v>
      </c>
      <c r="E195" s="2">
        <v>0</v>
      </c>
      <c r="F195" s="2">
        <v>0</v>
      </c>
      <c r="G195" s="3">
        <f t="shared" si="0"/>
        <v>1487.96254</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290.36</v>
      </c>
      <c r="D196" s="2">
        <f>'PR-RAS'!E200</f>
        <v>0</v>
      </c>
      <c r="E196" s="2">
        <v>0</v>
      </c>
      <c r="F196" s="2">
        <v>0</v>
      </c>
      <c r="G196" s="3">
        <f t="shared" si="0"/>
        <v>56.620200000000004</v>
      </c>
      <c r="H196" s="3">
        <f t="shared" si="1"/>
        <v>0.36000000000001364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440.01</v>
      </c>
      <c r="D197" s="2">
        <f>'PR-RAS'!E201</f>
        <v>1918.9</v>
      </c>
      <c r="E197" s="2">
        <v>0</v>
      </c>
      <c r="F197" s="2">
        <v>0</v>
      </c>
      <c r="G197" s="3">
        <f t="shared" si="0"/>
        <v>838.45076000000006</v>
      </c>
      <c r="H197" s="3">
        <f t="shared" si="1"/>
        <v>0.10999999999989996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900.47</v>
      </c>
      <c r="D198" s="2">
        <f>'PR-RAS'!E202</f>
        <v>621.64</v>
      </c>
      <c r="E198" s="2">
        <v>0</v>
      </c>
      <c r="F198" s="2">
        <v>0</v>
      </c>
      <c r="G198" s="3">
        <f t="shared" si="0"/>
        <v>422.31875000000002</v>
      </c>
      <c r="H198" s="3">
        <f t="shared" si="1"/>
        <v>0.83000000000004093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900.47</v>
      </c>
      <c r="D212" s="2">
        <f>'PR-RAS'!E216</f>
        <v>621.64</v>
      </c>
      <c r="E212" s="2">
        <v>0</v>
      </c>
      <c r="F212" s="2">
        <v>0</v>
      </c>
      <c r="G212" s="3">
        <f t="shared" si="0"/>
        <v>452.33125000000001</v>
      </c>
      <c r="H212" s="3">
        <f t="shared" si="1"/>
        <v>0.83000000000004093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715.65</v>
      </c>
      <c r="D213" s="2">
        <f>'PR-RAS'!E217</f>
        <v>621.64</v>
      </c>
      <c r="E213" s="2">
        <v>0</v>
      </c>
      <c r="F213" s="2">
        <v>0</v>
      </c>
      <c r="G213" s="3">
        <f t="shared" si="0"/>
        <v>415.29315999999994</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184.82</v>
      </c>
      <c r="D215" s="2">
        <f>'PR-RAS'!E219</f>
        <v>0</v>
      </c>
      <c r="E215" s="2">
        <v>0</v>
      </c>
      <c r="F215" s="2">
        <v>0</v>
      </c>
      <c r="G215" s="3">
        <f t="shared" si="0"/>
        <v>39.551479999999998</v>
      </c>
      <c r="H215" s="3">
        <f t="shared" si="1"/>
        <v>0.18000000000000682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v>
      </c>
      <c r="D269" s="2">
        <f>'PR-RAS'!E273</f>
        <v>216</v>
      </c>
      <c r="E269" s="2">
        <v>0</v>
      </c>
      <c r="F269" s="2">
        <v>0</v>
      </c>
      <c r="G269" s="3">
        <f t="shared" si="0"/>
        <v>164.01600000000002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v>
      </c>
      <c r="D270" s="2">
        <f>'PR-RAS'!E274</f>
        <v>216</v>
      </c>
      <c r="E270" s="2">
        <v>0</v>
      </c>
      <c r="F270" s="2">
        <v>0</v>
      </c>
      <c r="G270" s="3">
        <f t="shared" si="0"/>
        <v>164.62800000000001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v>
      </c>
      <c r="D272" s="2">
        <f>'PR-RAS'!E276</f>
        <v>216</v>
      </c>
      <c r="E272" s="2">
        <v>0</v>
      </c>
      <c r="F272" s="2">
        <v>0</v>
      </c>
      <c r="G272" s="3">
        <f t="shared" si="0"/>
        <v>165.852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1000741.2300000001</v>
      </c>
      <c r="D295" s="2">
        <f>'PR-RAS'!E299</f>
        <v>1136352.0999999999</v>
      </c>
      <c r="E295" s="2">
        <v>0</v>
      </c>
      <c r="F295" s="2">
        <v>0</v>
      </c>
      <c r="G295" s="3">
        <f t="shared" si="12"/>
        <v>962392.95641999983</v>
      </c>
      <c r="H295" s="3">
        <f t="shared" si="13"/>
        <v>0.32999999995809048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11473.429999999935</v>
      </c>
      <c r="D296" s="2">
        <f>'PR-RAS'!E300</f>
        <v>0</v>
      </c>
      <c r="E296" s="2">
        <v>0</v>
      </c>
      <c r="F296" s="2">
        <v>0</v>
      </c>
      <c r="G296" s="3">
        <f t="shared" si="12"/>
        <v>3384.6618499999804</v>
      </c>
      <c r="H296" s="3">
        <f t="shared" si="13"/>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64212.129999999888</v>
      </c>
      <c r="E297" s="2">
        <v>0</v>
      </c>
      <c r="F297" s="2">
        <v>0</v>
      </c>
      <c r="G297" s="3">
        <f t="shared" si="12"/>
        <v>38013.580959999934</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142402.98000000001</v>
      </c>
      <c r="D298" s="2">
        <f>'PR-RAS'!E302</f>
        <v>22030.46</v>
      </c>
      <c r="E298" s="2">
        <v>0</v>
      </c>
      <c r="F298" s="2">
        <v>0</v>
      </c>
      <c r="G298" s="3">
        <f t="shared" si="12"/>
        <v>55379.778300000005</v>
      </c>
      <c r="H298" s="3">
        <f t="shared" si="13"/>
        <v>0.47999999998864951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1063</v>
      </c>
      <c r="D300" s="2">
        <f>'PR-RAS'!E304</f>
        <v>73500.539999999994</v>
      </c>
      <c r="E300" s="2">
        <v>0</v>
      </c>
      <c r="F300" s="2">
        <v>0</v>
      </c>
      <c r="G300" s="3">
        <f t="shared" si="12"/>
        <v>44271.159919999991</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1063</v>
      </c>
      <c r="D301" s="2">
        <f>'PR-RAS'!E305</f>
        <v>0</v>
      </c>
      <c r="E301" s="2">
        <v>0</v>
      </c>
      <c r="F301" s="2">
        <v>0</v>
      </c>
      <c r="G301" s="3">
        <f t="shared" si="12"/>
        <v>318.89999999999998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355.08</v>
      </c>
      <c r="D303" s="2">
        <f>'PR-RAS'!E308</f>
        <v>0</v>
      </c>
      <c r="E303" s="2">
        <v>0</v>
      </c>
      <c r="F303" s="2">
        <v>0</v>
      </c>
      <c r="G303" s="3">
        <f t="shared" si="12"/>
        <v>107.23415999999999</v>
      </c>
      <c r="H303" s="3">
        <f t="shared" si="13"/>
        <v>7.9999999999984084E-2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355.08</v>
      </c>
      <c r="D316" s="2">
        <f>'PR-RAS'!E321</f>
        <v>0</v>
      </c>
      <c r="E316" s="2">
        <v>0</v>
      </c>
      <c r="F316" s="2">
        <v>0</v>
      </c>
      <c r="G316" s="3">
        <f t="shared" si="12"/>
        <v>111.8502</v>
      </c>
      <c r="H316" s="3">
        <f t="shared" si="13"/>
        <v>7.9999999999984084E-2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355.08</v>
      </c>
      <c r="D317" s="2">
        <f>'PR-RAS'!E322</f>
        <v>0</v>
      </c>
      <c r="E317" s="2">
        <v>0</v>
      </c>
      <c r="F317" s="2">
        <v>0</v>
      </c>
      <c r="G317" s="3">
        <f t="shared" si="12"/>
        <v>112.20528</v>
      </c>
      <c r="H317" s="3">
        <f t="shared" si="13"/>
        <v>7.9999999999984084E-2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355.08</v>
      </c>
      <c r="D318" s="2">
        <f>'PR-RAS'!E323</f>
        <v>0</v>
      </c>
      <c r="E318" s="2">
        <v>0</v>
      </c>
      <c r="F318" s="2">
        <v>0</v>
      </c>
      <c r="G318" s="3">
        <f t="shared" si="12"/>
        <v>112.56036</v>
      </c>
      <c r="H318" s="3">
        <f t="shared" si="13"/>
        <v>7.9999999999984084E-2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11018.509999999998</v>
      </c>
      <c r="D355" s="2">
        <f>'PR-RAS'!E360</f>
        <v>13020.37</v>
      </c>
      <c r="E355" s="2">
        <v>0</v>
      </c>
      <c r="F355" s="2">
        <v>0</v>
      </c>
      <c r="G355" s="3">
        <f t="shared" si="12"/>
        <v>13118.974499999998</v>
      </c>
      <c r="H355" s="3">
        <f t="shared" si="13"/>
        <v>0.86000000000240107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528.20000000000005</v>
      </c>
      <c r="E356" s="2">
        <v>0</v>
      </c>
      <c r="F356" s="2">
        <v>0</v>
      </c>
      <c r="G356" s="3">
        <f t="shared" si="12"/>
        <v>375.02199999999999</v>
      </c>
      <c r="H356" s="3">
        <f t="shared" si="13"/>
        <v>0.20000000000004547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528.20000000000005</v>
      </c>
      <c r="E361" s="2">
        <v>0</v>
      </c>
      <c r="F361" s="2">
        <v>0</v>
      </c>
      <c r="G361" s="3">
        <f t="shared" si="12"/>
        <v>380.30400000000003</v>
      </c>
      <c r="H361" s="3">
        <f t="shared" si="13"/>
        <v>0.20000000000004547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528.20000000000005</v>
      </c>
      <c r="E364" s="2">
        <v>0</v>
      </c>
      <c r="F364" s="2">
        <v>0</v>
      </c>
      <c r="G364" s="3">
        <f t="shared" si="12"/>
        <v>383.47320000000002</v>
      </c>
      <c r="H364" s="3">
        <f t="shared" si="13"/>
        <v>0.20000000000004547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11018.509999999998</v>
      </c>
      <c r="D368" s="2">
        <f>'PR-RAS'!E373</f>
        <v>12492.17</v>
      </c>
      <c r="E368" s="2">
        <v>0</v>
      </c>
      <c r="F368" s="2">
        <v>0</v>
      </c>
      <c r="G368" s="3">
        <f t="shared" si="12"/>
        <v>13213.04595</v>
      </c>
      <c r="H368" s="3">
        <f t="shared" si="13"/>
        <v>0.66000000000167347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9934.89</v>
      </c>
      <c r="D374" s="2">
        <f>'PR-RAS'!E379</f>
        <v>11310.91</v>
      </c>
      <c r="E374" s="2">
        <v>0</v>
      </c>
      <c r="F374" s="2">
        <v>0</v>
      </c>
      <c r="G374" s="3">
        <f t="shared" si="12"/>
        <v>12143.652829999999</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7127.32</v>
      </c>
      <c r="D375" s="2">
        <f>'PR-RAS'!E380</f>
        <v>8302.91</v>
      </c>
      <c r="E375" s="2">
        <v>0</v>
      </c>
      <c r="F375" s="2">
        <v>0</v>
      </c>
      <c r="G375" s="3">
        <f t="shared" si="12"/>
        <v>8876.1943599999995</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449.97</v>
      </c>
      <c r="D376" s="2">
        <f>'PR-RAS'!E381</f>
        <v>513</v>
      </c>
      <c r="E376" s="2">
        <v>0</v>
      </c>
      <c r="F376" s="2">
        <v>0</v>
      </c>
      <c r="G376" s="3">
        <f t="shared" si="12"/>
        <v>553.48874999999998</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2357.6</v>
      </c>
      <c r="D379" s="2">
        <f>'PR-RAS'!E384</f>
        <v>2495</v>
      </c>
      <c r="E379" s="2">
        <v>0</v>
      </c>
      <c r="F379" s="2">
        <v>0</v>
      </c>
      <c r="G379" s="3">
        <f t="shared" si="12"/>
        <v>2777.3928000000001</v>
      </c>
      <c r="H379" s="3">
        <f t="shared" si="13"/>
        <v>0.40000000000009095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1083.6199999999999</v>
      </c>
      <c r="D388" s="2">
        <f>'PR-RAS'!E393</f>
        <v>1181.26</v>
      </c>
      <c r="E388" s="2">
        <v>0</v>
      </c>
      <c r="F388" s="2">
        <v>0</v>
      </c>
      <c r="G388" s="3">
        <f t="shared" si="12"/>
        <v>1333.6561799999999</v>
      </c>
      <c r="H388" s="3">
        <f t="shared" si="13"/>
        <v>0.64000000000010004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1083.6199999999999</v>
      </c>
      <c r="D389" s="2">
        <f>'PR-RAS'!E394</f>
        <v>1181.26</v>
      </c>
      <c r="E389" s="2">
        <v>0</v>
      </c>
      <c r="F389" s="2">
        <v>0</v>
      </c>
      <c r="G389" s="3">
        <f t="shared" si="12"/>
        <v>1337.10232</v>
      </c>
      <c r="H389" s="3">
        <f t="shared" si="13"/>
        <v>0.64000000000010004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10663.429999999998</v>
      </c>
      <c r="D413" s="2">
        <f>'PR-RAS'!E418</f>
        <v>13020.37</v>
      </c>
      <c r="E413" s="2">
        <v>0</v>
      </c>
      <c r="F413" s="2">
        <v>0</v>
      </c>
      <c r="G413" s="3">
        <f t="shared" si="12"/>
        <v>15122.118039999998</v>
      </c>
      <c r="H413" s="3">
        <f t="shared" si="13"/>
        <v>0.7999999999992724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26451.91</v>
      </c>
      <c r="E414" s="2">
        <v>0</v>
      </c>
      <c r="F414" s="2">
        <v>0</v>
      </c>
      <c r="G414" s="3">
        <f t="shared" si="12"/>
        <v>21849.27766</v>
      </c>
      <c r="H414" s="3">
        <f t="shared" si="13"/>
        <v>9.0000000000145519E-2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93379.69</v>
      </c>
      <c r="D415" s="2">
        <f>'PR-RAS'!E420</f>
        <v>0</v>
      </c>
      <c r="E415" s="2">
        <v>0</v>
      </c>
      <c r="F415" s="2">
        <v>0</v>
      </c>
      <c r="G415" s="3">
        <f t="shared" si="12"/>
        <v>38659.191659999997</v>
      </c>
      <c r="H415" s="3">
        <f t="shared" si="13"/>
        <v>0.30999999999767169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777.02</v>
      </c>
      <c r="D416" s="2">
        <f>'PR-RAS'!E421</f>
        <v>777.01</v>
      </c>
      <c r="E416" s="2">
        <v>0</v>
      </c>
      <c r="F416" s="2">
        <v>0</v>
      </c>
      <c r="G416" s="3">
        <f t="shared" si="12"/>
        <v>967.38159999999993</v>
      </c>
      <c r="H416" s="3">
        <f t="shared" si="13"/>
        <v>2.9999999999972715E-2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1012569.74</v>
      </c>
      <c r="D417" s="2">
        <f>'PR-RAS'!E422</f>
        <v>1072139.97</v>
      </c>
      <c r="E417" s="2">
        <v>0</v>
      </c>
      <c r="F417" s="2">
        <v>0</v>
      </c>
      <c r="G417" s="3">
        <f t="shared" si="12"/>
        <v>1313249.4668799997</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1011759.7400000001</v>
      </c>
      <c r="D418" s="2">
        <f>'PR-RAS'!E423</f>
        <v>1149372.47</v>
      </c>
      <c r="E418" s="2">
        <v>0</v>
      </c>
      <c r="F418" s="2">
        <v>0</v>
      </c>
      <c r="G418" s="3">
        <f t="shared" si="12"/>
        <v>1380480.45156</v>
      </c>
      <c r="H418" s="3">
        <f t="shared" si="13"/>
        <v>0.72999999986495823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809.99999999988358</v>
      </c>
      <c r="D419" s="2">
        <f>'PR-RAS'!E424</f>
        <v>0</v>
      </c>
      <c r="E419" s="2">
        <v>0</v>
      </c>
      <c r="F419" s="2">
        <v>0</v>
      </c>
      <c r="G419" s="3">
        <f t="shared" si="12"/>
        <v>338.57999999995133</v>
      </c>
      <c r="H419" s="3">
        <f t="shared" si="13"/>
        <v>1.1641532182693481E-10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77232.5</v>
      </c>
      <c r="E420" s="2">
        <v>0</v>
      </c>
      <c r="F420" s="2">
        <v>0</v>
      </c>
      <c r="G420" s="3">
        <f t="shared" si="12"/>
        <v>64720.834999999999</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49023.290000000008</v>
      </c>
      <c r="D421" s="2">
        <f>'PR-RAS'!E426</f>
        <v>48482.369999999995</v>
      </c>
      <c r="E421" s="2">
        <v>0</v>
      </c>
      <c r="F421" s="2">
        <v>0</v>
      </c>
      <c r="G421" s="3">
        <f t="shared" si="12"/>
        <v>61314.972599999994</v>
      </c>
      <c r="H421" s="3">
        <f t="shared" si="13"/>
        <v>0.66000000000349246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1840.02</v>
      </c>
      <c r="D423" s="2">
        <f>'PR-RAS'!E428</f>
        <v>74277.549999999988</v>
      </c>
      <c r="E423" s="2">
        <v>0</v>
      </c>
      <c r="F423" s="2">
        <v>0</v>
      </c>
      <c r="G423" s="3">
        <f t="shared" si="12"/>
        <v>63466.740639999982</v>
      </c>
      <c r="H423" s="3">
        <f t="shared" si="13"/>
        <v>0.47000000001162334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1012569.74</v>
      </c>
      <c r="D637" s="2">
        <f>'PR-RAS'!E643</f>
        <v>1072139.97</v>
      </c>
      <c r="E637" s="2">
        <v>0</v>
      </c>
      <c r="F637" s="2">
        <v>0</v>
      </c>
      <c r="G637" s="3">
        <f t="shared" si="14"/>
        <v>2007756.3964799999</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1011759.7400000001</v>
      </c>
      <c r="D638" s="2">
        <f>'PR-RAS'!E644</f>
        <v>1149372.47</v>
      </c>
      <c r="E638" s="2">
        <v>0</v>
      </c>
      <c r="F638" s="2">
        <v>0</v>
      </c>
      <c r="G638" s="3">
        <f t="shared" si="14"/>
        <v>2108791.48116</v>
      </c>
      <c r="H638" s="3">
        <f t="shared" si="15"/>
        <v>0.72999999986495823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809.99999999988358</v>
      </c>
      <c r="D639" s="2">
        <f>'PR-RAS'!E645</f>
        <v>0</v>
      </c>
      <c r="E639" s="2">
        <v>0</v>
      </c>
      <c r="F639" s="2">
        <v>0</v>
      </c>
      <c r="G639" s="3">
        <f t="shared" si="14"/>
        <v>516.77999999992574</v>
      </c>
      <c r="H639" s="3">
        <f t="shared" si="15"/>
        <v>1.1641532182693481E-10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77232.5</v>
      </c>
      <c r="E640" s="2">
        <v>0</v>
      </c>
      <c r="F640" s="2">
        <v>0</v>
      </c>
      <c r="G640" s="3">
        <f t="shared" si="14"/>
        <v>98703.134999999995</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49023.290000000008</v>
      </c>
      <c r="D641" s="2">
        <f>'PR-RAS'!E647</f>
        <v>48482.369999999995</v>
      </c>
      <c r="E641" s="2">
        <v>0</v>
      </c>
      <c r="F641" s="2">
        <v>0</v>
      </c>
      <c r="G641" s="3">
        <f t="shared" si="14"/>
        <v>93432.339200000002</v>
      </c>
      <c r="H641" s="3">
        <f t="shared" si="15"/>
        <v>0.66000000000349246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49833.289999999892</v>
      </c>
      <c r="D643" s="2">
        <f>'PR-RAS'!E649</f>
        <v>0</v>
      </c>
      <c r="E643" s="2">
        <v>0</v>
      </c>
      <c r="F643" s="2">
        <v>0</v>
      </c>
      <c r="G643" s="3">
        <f t="shared" si="14"/>
        <v>31992.972179999932</v>
      </c>
      <c r="H643" s="3">
        <f t="shared" si="15"/>
        <v>0.28999999989173375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28750.130000000005</v>
      </c>
      <c r="E644" s="2">
        <v>0</v>
      </c>
      <c r="F644" s="2">
        <v>0</v>
      </c>
      <c r="G644" s="3">
        <f t="shared" si="14"/>
        <v>36972.667180000004</v>
      </c>
      <c r="H644" s="3">
        <f t="shared" si="15"/>
        <v>0.13000000000465661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69164.25</v>
      </c>
      <c r="D645" s="2">
        <f>'PR-RAS'!E651</f>
        <v>0</v>
      </c>
      <c r="E645" s="2">
        <v>0</v>
      </c>
      <c r="F645" s="2">
        <v>0</v>
      </c>
      <c r="G645" s="3">
        <f t="shared" si="14"/>
        <v>44541.777000000002</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46052.39</v>
      </c>
      <c r="D646" s="2">
        <f>'PR-RAS'!E653</f>
        <v>47142.39</v>
      </c>
      <c r="E646" s="2">
        <v>0</v>
      </c>
      <c r="F646" s="2">
        <v>0</v>
      </c>
      <c r="G646" s="3">
        <f t="shared" si="14"/>
        <v>90517.474649999989</v>
      </c>
      <c r="H646" s="3">
        <f t="shared" si="15"/>
        <v>0.77999999999883585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70478.509999999995</v>
      </c>
      <c r="D647" s="2">
        <f>'PR-RAS'!E654</f>
        <v>47597.75</v>
      </c>
      <c r="E647" s="2">
        <v>0</v>
      </c>
      <c r="F647" s="2">
        <v>0</v>
      </c>
      <c r="G647" s="3">
        <f t="shared" si="14"/>
        <v>107025.41046000001</v>
      </c>
      <c r="H647" s="3">
        <f t="shared" si="15"/>
        <v>0.74000000000523869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69388.509999999995</v>
      </c>
      <c r="D648" s="2">
        <f>'PR-RAS'!E655</f>
        <v>94740.14</v>
      </c>
      <c r="E648" s="2">
        <v>0</v>
      </c>
      <c r="F648" s="2">
        <v>0</v>
      </c>
      <c r="G648" s="3">
        <f t="shared" si="14"/>
        <v>167488.10712999999</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47142.39</v>
      </c>
      <c r="D649" s="2">
        <f>'PR-RAS'!E656</f>
        <v>0</v>
      </c>
      <c r="E649" s="2">
        <v>0</v>
      </c>
      <c r="F649" s="2">
        <v>0</v>
      </c>
      <c r="G649" s="3">
        <f t="shared" si="14"/>
        <v>30548.26872</v>
      </c>
      <c r="H649" s="3">
        <f t="shared" si="15"/>
        <v>0.38999999999941792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46</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30</v>
      </c>
      <c r="E653" s="2">
        <v>0</v>
      </c>
      <c r="F653" s="2">
        <v>0</v>
      </c>
      <c r="G653" s="3">
        <f t="shared" si="14"/>
        <v>59.332000000000001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846161.71</v>
      </c>
      <c r="D676" s="2">
        <f>'PR-RAS'!E683</f>
        <v>872360.97</v>
      </c>
      <c r="E676" s="2">
        <v>0</v>
      </c>
      <c r="F676" s="2">
        <v>0</v>
      </c>
      <c r="G676" s="3">
        <f t="shared" si="14"/>
        <v>1748846.4637500001</v>
      </c>
      <c r="H676" s="3">
        <f t="shared" si="15"/>
        <v>0.32000000006519258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5017.8900000000003</v>
      </c>
      <c r="D677" s="2">
        <f>'PR-RAS'!E684</f>
        <v>2650</v>
      </c>
      <c r="E677" s="2">
        <v>0</v>
      </c>
      <c r="F677" s="2">
        <v>0</v>
      </c>
      <c r="G677" s="3">
        <f t="shared" si="14"/>
        <v>6974.8936400000002</v>
      </c>
      <c r="H677" s="3">
        <f t="shared" si="15"/>
        <v>0.10999999999967258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645.62</v>
      </c>
      <c r="D678" s="2">
        <f>'PR-RAS'!E685</f>
        <v>743.26</v>
      </c>
      <c r="E678" s="2">
        <v>0</v>
      </c>
      <c r="F678" s="2">
        <v>0</v>
      </c>
      <c r="G678" s="3">
        <f t="shared" si="14"/>
        <v>1443.4587799999999</v>
      </c>
      <c r="H678" s="3">
        <f t="shared" si="15"/>
        <v>0.63999999999998636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1600</v>
      </c>
      <c r="E679" s="2">
        <v>0</v>
      </c>
      <c r="F679" s="2">
        <v>0</v>
      </c>
      <c r="G679" s="3">
        <f t="shared" si="14"/>
        <v>2169.6000000000004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2569.3200000000002</v>
      </c>
      <c r="D726" s="2">
        <f>'PR-RAS'!E733</f>
        <v>1967.17</v>
      </c>
      <c r="E726" s="2">
        <v>0</v>
      </c>
      <c r="F726" s="2">
        <v>0</v>
      </c>
      <c r="G726" s="3">
        <f t="shared" si="14"/>
        <v>4715.1534999999994</v>
      </c>
      <c r="H726" s="3">
        <f t="shared" si="15"/>
        <v>0.49000000000023647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41790.400000000001</v>
      </c>
      <c r="D727" s="2">
        <f>'PR-RAS'!E734</f>
        <v>43580.4</v>
      </c>
      <c r="E727" s="2">
        <v>0</v>
      </c>
      <c r="F727" s="2">
        <v>0</v>
      </c>
      <c r="G727" s="3">
        <f t="shared" si="14"/>
        <v>93618.571200000006</v>
      </c>
      <c r="H727" s="3">
        <f t="shared" si="15"/>
        <v>0.80000000000291038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253</v>
      </c>
      <c r="D729" s="2">
        <f>'PR-RAS'!E736</f>
        <v>2950.59</v>
      </c>
      <c r="E729" s="2">
        <v>0</v>
      </c>
      <c r="F729" s="2">
        <v>0</v>
      </c>
      <c r="G729" s="3">
        <f t="shared" si="14"/>
        <v>4480.2430400000003</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2581.41</v>
      </c>
      <c r="D731" s="2">
        <f>'PR-RAS'!E738</f>
        <v>1902.36</v>
      </c>
      <c r="E731" s="2">
        <v>0</v>
      </c>
      <c r="F731" s="2">
        <v>0</v>
      </c>
      <c r="G731" s="3">
        <f t="shared" si="14"/>
        <v>4661.8748999999989</v>
      </c>
      <c r="H731" s="3">
        <f t="shared" si="15"/>
        <v>0.76999999999975444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35</v>
      </c>
      <c r="E735" s="2">
        <v>0</v>
      </c>
      <c r="F735" s="2">
        <v>0</v>
      </c>
      <c r="G735" s="3">
        <f t="shared" si="14"/>
        <v>51.379999999999995</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2522</v>
      </c>
      <c r="E737" s="2">
        <v>0</v>
      </c>
      <c r="F737" s="2">
        <v>0</v>
      </c>
      <c r="G737" s="3">
        <f t="shared" si="28"/>
        <v>3712.384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1419092.68</v>
      </c>
      <c r="D1011" s="7">
        <f>BILANCA!E6</f>
        <v>1363304.3800000001</v>
      </c>
      <c r="E1011" s="7">
        <v>0</v>
      </c>
      <c r="F1011" s="7">
        <v>0</v>
      </c>
      <c r="G1011" s="8">
        <f t="shared" ref="G1011:G1306" si="38">B1011/1000*C1011+B1011/500*D1011</f>
        <v>4145.7014399999998</v>
      </c>
      <c r="H1011" s="8">
        <f t="shared" si="35"/>
        <v>0.70000000018626451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1288000.6599999999</v>
      </c>
      <c r="D1012" s="2">
        <f>BILANCA!E7</f>
        <v>1234371.7500000002</v>
      </c>
      <c r="E1012" s="2">
        <v>0</v>
      </c>
      <c r="F1012" s="2">
        <v>0</v>
      </c>
      <c r="G1012" s="3">
        <f t="shared" si="38"/>
        <v>7513.4883200000004</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2543.62</v>
      </c>
      <c r="D1015" s="2">
        <f>BILANCA!E10</f>
        <v>3071.82</v>
      </c>
      <c r="E1015" s="2">
        <v>0</v>
      </c>
      <c r="F1015" s="2">
        <v>0</v>
      </c>
      <c r="G1015" s="3">
        <f t="shared" si="38"/>
        <v>43.436300000000003</v>
      </c>
      <c r="H1015" s="3">
        <f t="shared" si="35"/>
        <v>0.55999999999994543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2543.62</v>
      </c>
      <c r="D1016" s="2">
        <f>BILANCA!E11</f>
        <v>3071.82</v>
      </c>
      <c r="E1016" s="2">
        <v>0</v>
      </c>
      <c r="F1016" s="2">
        <v>0</v>
      </c>
      <c r="G1016" s="3">
        <f t="shared" si="38"/>
        <v>52.123559999999998</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1288000.6599999999</v>
      </c>
      <c r="D1017" s="2">
        <f>BILANCA!E12</f>
        <v>1234371.7500000002</v>
      </c>
      <c r="E1017" s="2">
        <v>0</v>
      </c>
      <c r="F1017" s="2">
        <v>0</v>
      </c>
      <c r="G1017" s="3">
        <f t="shared" si="38"/>
        <v>26297.209120000003</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1238040.77</v>
      </c>
      <c r="D1018" s="2">
        <f>BILANCA!E13</f>
        <v>1184548.3000000003</v>
      </c>
      <c r="E1018" s="2">
        <v>0</v>
      </c>
      <c r="F1018" s="2">
        <v>0</v>
      </c>
      <c r="G1018" s="3">
        <f t="shared" si="38"/>
        <v>28857.098960000007</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18572.32</v>
      </c>
      <c r="D1019" s="2">
        <f>BILANCA!E14</f>
        <v>18572.32</v>
      </c>
      <c r="E1019" s="2">
        <v>0</v>
      </c>
      <c r="F1019" s="2">
        <v>0</v>
      </c>
      <c r="G1019" s="3">
        <f t="shared" si="38"/>
        <v>501.45263999999992</v>
      </c>
      <c r="H1019" s="3">
        <f t="shared" si="35"/>
        <v>0.63999999999941792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1696730.56</v>
      </c>
      <c r="D1020" s="2">
        <f>BILANCA!E15</f>
        <v>1696730.56</v>
      </c>
      <c r="E1020" s="2">
        <v>0</v>
      </c>
      <c r="F1020" s="2">
        <v>0</v>
      </c>
      <c r="G1020" s="3">
        <f t="shared" si="38"/>
        <v>50901.916799999999</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89857.8</v>
      </c>
      <c r="D1022" s="2">
        <f>BILANCA!E17</f>
        <v>89857.8</v>
      </c>
      <c r="E1022" s="2">
        <v>0</v>
      </c>
      <c r="F1022" s="2">
        <v>0</v>
      </c>
      <c r="G1022" s="3">
        <f t="shared" si="38"/>
        <v>3234.8807999999999</v>
      </c>
      <c r="H1022" s="3">
        <f t="shared" si="35"/>
        <v>0.39999999999417923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567119.91</v>
      </c>
      <c r="D1023" s="2">
        <f>BILANCA!E18</f>
        <v>620612.38</v>
      </c>
      <c r="E1023" s="2">
        <v>0</v>
      </c>
      <c r="F1023" s="2">
        <v>0</v>
      </c>
      <c r="G1023" s="3">
        <f t="shared" si="38"/>
        <v>23508.48071</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21652.060000000027</v>
      </c>
      <c r="D1024" s="2">
        <f>BILANCA!E19</f>
        <v>26555.369999999995</v>
      </c>
      <c r="E1024" s="2">
        <v>0</v>
      </c>
      <c r="F1024" s="2">
        <v>0</v>
      </c>
      <c r="G1024" s="3">
        <f t="shared" si="38"/>
        <v>1046.6792000000003</v>
      </c>
      <c r="H1024" s="3">
        <f t="shared" si="35"/>
        <v>0.43000000002211891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202695.64</v>
      </c>
      <c r="D1025" s="2">
        <f>BILANCA!E20</f>
        <v>210998.55</v>
      </c>
      <c r="E1025" s="2">
        <v>0</v>
      </c>
      <c r="F1025" s="2">
        <v>0</v>
      </c>
      <c r="G1025" s="3">
        <f t="shared" si="38"/>
        <v>9370.3910999999989</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449.97</v>
      </c>
      <c r="D1026" s="2">
        <f>BILANCA!E21</f>
        <v>962.97</v>
      </c>
      <c r="E1026" s="2">
        <v>0</v>
      </c>
      <c r="F1026" s="2">
        <v>0</v>
      </c>
      <c r="G1026" s="3">
        <f t="shared" si="38"/>
        <v>38.014560000000003</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6607.88</v>
      </c>
      <c r="D1027" s="2">
        <f>BILANCA!E22</f>
        <v>6607.88</v>
      </c>
      <c r="E1027" s="2">
        <v>0</v>
      </c>
      <c r="F1027" s="2">
        <v>0</v>
      </c>
      <c r="G1027" s="3">
        <f t="shared" si="38"/>
        <v>337.00188000000003</v>
      </c>
      <c r="H1027" s="3">
        <f t="shared" si="35"/>
        <v>0.23999999999978172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2357.6</v>
      </c>
      <c r="D1029" s="2">
        <f>BILANCA!E24</f>
        <v>4852.6000000000004</v>
      </c>
      <c r="E1029" s="2">
        <v>0</v>
      </c>
      <c r="F1029" s="2">
        <v>0</v>
      </c>
      <c r="G1029" s="3">
        <f t="shared" si="38"/>
        <v>229.19320000000002</v>
      </c>
      <c r="H1029" s="3">
        <f t="shared" si="35"/>
        <v>0.79999999999972715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6142.5</v>
      </c>
      <c r="D1030" s="2">
        <f>BILANCA!E25</f>
        <v>6142.5</v>
      </c>
      <c r="E1030" s="2">
        <v>0</v>
      </c>
      <c r="F1030" s="2">
        <v>0</v>
      </c>
      <c r="G1030" s="3">
        <f t="shared" si="38"/>
        <v>368.55</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8031.07</v>
      </c>
      <c r="D1031" s="2">
        <f>BILANCA!E26</f>
        <v>8031.07</v>
      </c>
      <c r="E1031" s="2">
        <v>0</v>
      </c>
      <c r="F1031" s="2">
        <v>0</v>
      </c>
      <c r="G1031" s="3">
        <f t="shared" si="38"/>
        <v>505.95740999999998</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204632.6</v>
      </c>
      <c r="D1033" s="2">
        <f>BILANCA!E28</f>
        <v>211040.2</v>
      </c>
      <c r="E1033" s="2">
        <v>0</v>
      </c>
      <c r="F1033" s="2">
        <v>0</v>
      </c>
      <c r="G1033" s="3">
        <f t="shared" si="38"/>
        <v>14414.399000000001</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603.88</v>
      </c>
      <c r="D1034" s="2">
        <f>BILANCA!E29</f>
        <v>603.88</v>
      </c>
      <c r="E1034" s="2">
        <v>0</v>
      </c>
      <c r="F1034" s="2">
        <v>0</v>
      </c>
      <c r="G1034" s="3">
        <f t="shared" si="38"/>
        <v>43.47936</v>
      </c>
      <c r="H1034" s="3">
        <f t="shared" si="35"/>
        <v>0.24000000000000909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603.88</v>
      </c>
      <c r="D1035" s="2">
        <f>BILANCA!E30</f>
        <v>603.88</v>
      </c>
      <c r="E1035" s="2">
        <v>0</v>
      </c>
      <c r="F1035" s="2">
        <v>0</v>
      </c>
      <c r="G1035" s="3">
        <f t="shared" si="38"/>
        <v>45.291000000000004</v>
      </c>
      <c r="H1035" s="3">
        <f t="shared" si="35"/>
        <v>0.24000000000000909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27703.95</v>
      </c>
      <c r="D1040" s="2">
        <f>BILANCA!E35</f>
        <v>22664.199999999997</v>
      </c>
      <c r="E1040" s="2">
        <v>0</v>
      </c>
      <c r="F1040" s="2">
        <v>0</v>
      </c>
      <c r="G1040" s="3">
        <f t="shared" si="38"/>
        <v>2190.9704999999999</v>
      </c>
      <c r="H1040" s="3">
        <f t="shared" si="35"/>
        <v>0.24999999999636202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29923.79</v>
      </c>
      <c r="D1041" s="2">
        <f>BILANCA!E36</f>
        <v>31105.05</v>
      </c>
      <c r="E1041" s="2">
        <v>0</v>
      </c>
      <c r="F1041" s="2">
        <v>0</v>
      </c>
      <c r="G1041" s="3">
        <f t="shared" si="38"/>
        <v>2856.1505900000002</v>
      </c>
      <c r="H1041" s="3">
        <f t="shared" si="35"/>
        <v>0.25999999999839929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2219.84</v>
      </c>
      <c r="D1045" s="2">
        <f>BILANCA!E40</f>
        <v>8440.85</v>
      </c>
      <c r="E1045" s="2">
        <v>0</v>
      </c>
      <c r="F1045" s="2">
        <v>0</v>
      </c>
      <c r="G1045" s="3">
        <f t="shared" si="38"/>
        <v>668.5539</v>
      </c>
      <c r="H1045" s="3">
        <f t="shared" si="35"/>
        <v>0.30999999999949068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331.81</v>
      </c>
      <c r="D1052" s="2">
        <f>BILANCA!E47</f>
        <v>331.81</v>
      </c>
      <c r="E1052" s="2">
        <v>0</v>
      </c>
      <c r="F1052" s="2">
        <v>0</v>
      </c>
      <c r="G1052" s="3">
        <f t="shared" si="38"/>
        <v>41.808060000000005</v>
      </c>
      <c r="H1052" s="3">
        <f t="shared" si="35"/>
        <v>0.37999999999999545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331.81</v>
      </c>
      <c r="D1055" s="2">
        <f>BILANCA!E50</f>
        <v>331.81</v>
      </c>
      <c r="E1055" s="2">
        <v>0</v>
      </c>
      <c r="F1055" s="2">
        <v>0</v>
      </c>
      <c r="G1055" s="3">
        <f t="shared" si="38"/>
        <v>44.794350000000001</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21664.01</v>
      </c>
      <c r="D1059" s="2">
        <f>BILANCA!E54</f>
        <v>25624.68</v>
      </c>
      <c r="E1059" s="2">
        <v>0</v>
      </c>
      <c r="F1059" s="2">
        <v>0</v>
      </c>
      <c r="G1059" s="3">
        <f t="shared" si="38"/>
        <v>3572.75513</v>
      </c>
      <c r="H1059" s="3">
        <f t="shared" si="35"/>
        <v>0.32999999999810825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21664.01</v>
      </c>
      <c r="D1060" s="2">
        <f>BILANCA!E55</f>
        <v>25624.68</v>
      </c>
      <c r="E1060" s="2">
        <v>0</v>
      </c>
      <c r="F1060" s="2">
        <v>0</v>
      </c>
      <c r="G1060" s="3">
        <f t="shared" si="38"/>
        <v>3645.6685000000002</v>
      </c>
      <c r="H1060" s="3">
        <f t="shared" si="35"/>
        <v>0.32999999999810825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131092.01999999999</v>
      </c>
      <c r="D1074" s="2">
        <f>BILANCA!E69</f>
        <v>128932.62999999999</v>
      </c>
      <c r="E1074" s="2">
        <v>0</v>
      </c>
      <c r="F1074" s="2">
        <v>0</v>
      </c>
      <c r="G1074" s="3">
        <f t="shared" si="38"/>
        <v>24893.265919999998</v>
      </c>
      <c r="H1074" s="3">
        <f t="shared" si="35"/>
        <v>0.38999999999941792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47142.39</v>
      </c>
      <c r="D1075" s="2">
        <f>BILANCA!E70</f>
        <v>0</v>
      </c>
      <c r="E1075" s="2">
        <v>0</v>
      </c>
      <c r="F1075" s="2">
        <v>0</v>
      </c>
      <c r="G1075" s="3">
        <f t="shared" si="38"/>
        <v>3064.2553499999999</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47142.39</v>
      </c>
      <c r="D1076" s="2">
        <f>BILANCA!E71</f>
        <v>0</v>
      </c>
      <c r="E1076" s="2">
        <v>0</v>
      </c>
      <c r="F1076" s="2">
        <v>0</v>
      </c>
      <c r="G1076" s="3">
        <f t="shared" si="38"/>
        <v>3111.3977399999999</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47142.39</v>
      </c>
      <c r="D1078" s="2">
        <f>BILANCA!E73</f>
        <v>0</v>
      </c>
      <c r="E1078" s="2">
        <v>0</v>
      </c>
      <c r="F1078" s="2">
        <v>0</v>
      </c>
      <c r="G1078" s="3">
        <f t="shared" si="38"/>
        <v>3205.6825200000003</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12945.369999999999</v>
      </c>
      <c r="D1087" s="2">
        <f>BILANCA!E82</f>
        <v>10296.529999999999</v>
      </c>
      <c r="E1087" s="2">
        <v>0</v>
      </c>
      <c r="F1087" s="2">
        <v>0</v>
      </c>
      <c r="G1087" s="3">
        <f t="shared" si="38"/>
        <v>2582.4591099999998</v>
      </c>
      <c r="H1087" s="3">
        <f t="shared" si="35"/>
        <v>0.84000000000014552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4526.9799999999996</v>
      </c>
      <c r="D1090" s="2">
        <f>BILANCA!E85</f>
        <v>4526.9799999999996</v>
      </c>
      <c r="E1090" s="2">
        <v>0</v>
      </c>
      <c r="F1090" s="2">
        <v>0</v>
      </c>
      <c r="G1090" s="3">
        <f t="shared" si="38"/>
        <v>1086.4751999999999</v>
      </c>
      <c r="H1090" s="3">
        <f t="shared" si="35"/>
        <v>4.0000000000873115E-2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8418.39</v>
      </c>
      <c r="D1092" s="2">
        <f>BILANCA!E87</f>
        <v>5769.55</v>
      </c>
      <c r="E1092" s="2">
        <v>0</v>
      </c>
      <c r="F1092" s="2">
        <v>0</v>
      </c>
      <c r="G1092" s="3">
        <f t="shared" si="38"/>
        <v>1636.5141800000001</v>
      </c>
      <c r="H1092" s="3">
        <f t="shared" si="35"/>
        <v>0.83999999999923602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1063</v>
      </c>
      <c r="D1152" s="2">
        <f>BILANCA!E147</f>
        <v>117859.09</v>
      </c>
      <c r="E1152" s="2">
        <v>0</v>
      </c>
      <c r="F1152" s="2">
        <v>0</v>
      </c>
      <c r="G1152" s="3">
        <f t="shared" si="38"/>
        <v>33622.927559999996</v>
      </c>
      <c r="H1152" s="3">
        <f t="shared" si="41"/>
        <v>8.999999999650754E-2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73500.539999999994</v>
      </c>
      <c r="E1155" s="2">
        <v>0</v>
      </c>
      <c r="F1155" s="2">
        <v>0</v>
      </c>
      <c r="G1155" s="3">
        <f t="shared" si="38"/>
        <v>21315.156599999998</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73500.539999999994</v>
      </c>
      <c r="E1161" s="2">
        <v>0</v>
      </c>
      <c r="F1161" s="2">
        <v>0</v>
      </c>
      <c r="G1161" s="3">
        <f t="shared" si="38"/>
        <v>22197.163079999998</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1063</v>
      </c>
      <c r="D1166" s="2">
        <f>BILANCA!E161</f>
        <v>0</v>
      </c>
      <c r="E1166" s="2">
        <v>0</v>
      </c>
      <c r="F1166" s="2">
        <v>0</v>
      </c>
      <c r="G1166" s="3">
        <f t="shared" si="38"/>
        <v>165.828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44358.55</v>
      </c>
      <c r="E1167" s="2">
        <v>0</v>
      </c>
      <c r="F1167" s="2">
        <v>0</v>
      </c>
      <c r="G1167" s="3">
        <f t="shared" si="38"/>
        <v>13928.584700000001</v>
      </c>
      <c r="H1167" s="3">
        <f t="shared" si="41"/>
        <v>0.44999999999708962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777.01</v>
      </c>
      <c r="D1170" s="2">
        <f>BILANCA!E165</f>
        <v>777.01</v>
      </c>
      <c r="E1170" s="2">
        <v>0</v>
      </c>
      <c r="F1170" s="2">
        <v>0</v>
      </c>
      <c r="G1170" s="3">
        <f t="shared" si="38"/>
        <v>372.96480000000003</v>
      </c>
      <c r="H1170" s="3">
        <f t="shared" si="41"/>
        <v>1.999999999998181E-2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777.01</v>
      </c>
      <c r="D1172" s="2">
        <f>BILANCA!E167</f>
        <v>777.01</v>
      </c>
      <c r="E1172" s="2">
        <v>0</v>
      </c>
      <c r="F1172" s="2">
        <v>0</v>
      </c>
      <c r="G1172" s="3">
        <f t="shared" si="38"/>
        <v>377.62685999999997</v>
      </c>
      <c r="H1172" s="3">
        <f t="shared" si="41"/>
        <v>1.999999999998181E-2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69164.25</v>
      </c>
      <c r="D1176" s="2">
        <f>BILANCA!E171</f>
        <v>0</v>
      </c>
      <c r="E1176" s="2">
        <v>0</v>
      </c>
      <c r="F1176" s="2">
        <v>0</v>
      </c>
      <c r="G1176" s="3">
        <f t="shared" si="38"/>
        <v>11481.265500000001</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69164.25</v>
      </c>
      <c r="D1179" s="2">
        <f>BILANCA!E174</f>
        <v>0</v>
      </c>
      <c r="E1179" s="2">
        <v>0</v>
      </c>
      <c r="F1179" s="2">
        <v>0</v>
      </c>
      <c r="G1179" s="3">
        <f t="shared" si="38"/>
        <v>11688.758250000001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1419092.68</v>
      </c>
      <c r="D1180" s="2">
        <f>BILANCA!E176</f>
        <v>1363304.3800000001</v>
      </c>
      <c r="E1180" s="2">
        <v>0</v>
      </c>
      <c r="F1180" s="2">
        <v>0</v>
      </c>
      <c r="G1180" s="3">
        <f t="shared" si="38"/>
        <v>704769.2448000001</v>
      </c>
      <c r="H1180" s="3">
        <f t="shared" si="41"/>
        <v>0.70000000018626451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79418.710000000006</v>
      </c>
      <c r="D1181" s="2">
        <f>BILANCA!E177</f>
        <v>83405.210000000006</v>
      </c>
      <c r="E1181" s="2">
        <v>0</v>
      </c>
      <c r="F1181" s="2">
        <v>0</v>
      </c>
      <c r="G1181" s="3">
        <f t="shared" si="38"/>
        <v>42105.181230000002</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71810.83</v>
      </c>
      <c r="D1182" s="2">
        <f>BILANCA!E178</f>
        <v>78211.570000000007</v>
      </c>
      <c r="E1182" s="2">
        <v>0</v>
      </c>
      <c r="F1182" s="2">
        <v>0</v>
      </c>
      <c r="G1182" s="3">
        <f t="shared" si="38"/>
        <v>39256.242839999999</v>
      </c>
      <c r="H1182" s="3">
        <f t="shared" si="41"/>
        <v>0.59999999999126885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70130.83</v>
      </c>
      <c r="D1183" s="2">
        <f>BILANCA!E179</f>
        <v>78017.570000000007</v>
      </c>
      <c r="E1183" s="2">
        <v>0</v>
      </c>
      <c r="F1183" s="2">
        <v>0</v>
      </c>
      <c r="G1183" s="3">
        <f t="shared" si="38"/>
        <v>39126.712809999997</v>
      </c>
      <c r="H1183" s="3">
        <f t="shared" si="41"/>
        <v>0.59999999999126885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1680</v>
      </c>
      <c r="D1184" s="2">
        <f>BILANCA!E180</f>
        <v>194</v>
      </c>
      <c r="E1184" s="2">
        <v>0</v>
      </c>
      <c r="F1184" s="2">
        <v>0</v>
      </c>
      <c r="G1184" s="3">
        <f t="shared" si="38"/>
        <v>359.83199999999999</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7607.88</v>
      </c>
      <c r="D1251" s="2">
        <f>BILANCA!E247</f>
        <v>5193.6400000000003</v>
      </c>
      <c r="E1251" s="2">
        <v>0</v>
      </c>
      <c r="F1251" s="2">
        <v>0</v>
      </c>
      <c r="G1251" s="3">
        <f>B1251/1000*C1251+B1251/500*D1251</f>
        <v>4336.83356</v>
      </c>
      <c r="H1251" s="3">
        <f>ABS(C1251-ROUND(C1251,0))+ABS(D1251-ROUND(D1251,0))</f>
        <v>0.47999999999956344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1339673.97</v>
      </c>
      <c r="D1255" s="2">
        <f>BILANCA!E251</f>
        <v>1279899.1700000002</v>
      </c>
      <c r="E1255" s="2">
        <v>0</v>
      </c>
      <c r="F1255" s="2">
        <v>0</v>
      </c>
      <c r="G1255" s="3">
        <f t="shared" si="38"/>
        <v>955370.7159500001</v>
      </c>
      <c r="H1255" s="3">
        <f t="shared" si="41"/>
        <v>0.20000000018626451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1288000.6599999999</v>
      </c>
      <c r="D1256" s="2">
        <f>BILANCA!E252</f>
        <v>1234371.75</v>
      </c>
      <c r="E1256" s="2">
        <v>0</v>
      </c>
      <c r="F1256" s="2">
        <v>0</v>
      </c>
      <c r="G1256" s="3">
        <f t="shared" si="38"/>
        <v>924159.06335999991</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1288000.6599999999</v>
      </c>
      <c r="D1257" s="2">
        <f>BILANCA!E253</f>
        <v>1234371.75</v>
      </c>
      <c r="E1257" s="2">
        <v>0</v>
      </c>
      <c r="F1257" s="2">
        <v>0</v>
      </c>
      <c r="G1257" s="3">
        <f t="shared" si="38"/>
        <v>927915.80751999991</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49833.290000000008</v>
      </c>
      <c r="D1259" s="2">
        <f>BILANCA!E255</f>
        <v>-28750.13</v>
      </c>
      <c r="E1259" s="2">
        <v>0</v>
      </c>
      <c r="F1259" s="2">
        <v>0</v>
      </c>
      <c r="G1259" s="3">
        <f t="shared" si="38"/>
        <v>-1909.0755299999983</v>
      </c>
      <c r="H1259" s="3">
        <f t="shared" si="41"/>
        <v>0.42000000000916771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153876.41</v>
      </c>
      <c r="D1260" s="2">
        <f>BILANCA!E256</f>
        <v>26451.91</v>
      </c>
      <c r="E1260" s="2">
        <v>0</v>
      </c>
      <c r="F1260" s="2">
        <v>0</v>
      </c>
      <c r="G1260" s="3">
        <f t="shared" si="38"/>
        <v>51695.057500000003</v>
      </c>
      <c r="H1260" s="3">
        <f t="shared" si="41"/>
        <v>0.50000000000363798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153876.41</v>
      </c>
      <c r="D1261" s="2">
        <f>BILANCA!E257</f>
        <v>0</v>
      </c>
      <c r="E1261" s="2">
        <v>0</v>
      </c>
      <c r="F1261" s="2">
        <v>0</v>
      </c>
      <c r="G1261" s="3">
        <f t="shared" si="38"/>
        <v>38622.978909999998</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26451.91</v>
      </c>
      <c r="E1263" s="2">
        <v>0</v>
      </c>
      <c r="F1263" s="2">
        <v>0</v>
      </c>
      <c r="G1263" s="3">
        <f t="shared" si="38"/>
        <v>13384.66646</v>
      </c>
      <c r="H1263" s="3">
        <f t="shared" si="41"/>
        <v>9.0000000000145519E-2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104043.12</v>
      </c>
      <c r="D1264" s="2">
        <f>BILANCA!E260</f>
        <v>55202.04</v>
      </c>
      <c r="E1264" s="2">
        <v>0</v>
      </c>
      <c r="F1264" s="2">
        <v>0</v>
      </c>
      <c r="G1264" s="3">
        <f t="shared" si="38"/>
        <v>54469.588799999998</v>
      </c>
      <c r="H1264" s="3">
        <f t="shared" si="41"/>
        <v>0.1599999999962165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42181.67</v>
      </c>
      <c r="E1265" s="2">
        <v>0</v>
      </c>
      <c r="F1265" s="2">
        <v>0</v>
      </c>
      <c r="G1265" s="3">
        <f t="shared" si="38"/>
        <v>21512.651699999999</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104043.12</v>
      </c>
      <c r="D1266" s="2">
        <f>BILANCA!E262</f>
        <v>13020.37</v>
      </c>
      <c r="E1266" s="2">
        <v>0</v>
      </c>
      <c r="F1266" s="2">
        <v>0</v>
      </c>
      <c r="G1266" s="3">
        <f t="shared" si="38"/>
        <v>33301.468160000004</v>
      </c>
      <c r="H1266" s="3">
        <f t="shared" si="41"/>
        <v>0.48999999999614374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1063</v>
      </c>
      <c r="D1278" s="2">
        <f>BILANCA!E274</f>
        <v>73500.539999999994</v>
      </c>
      <c r="E1278" s="2">
        <v>0</v>
      </c>
      <c r="F1278" s="2">
        <v>0</v>
      </c>
      <c r="G1278" s="3">
        <f t="shared" si="38"/>
        <v>39681.173439999999</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73500.539999999994</v>
      </c>
      <c r="E1281" s="2">
        <v>0</v>
      </c>
      <c r="F1281" s="2">
        <v>0</v>
      </c>
      <c r="G1281" s="3">
        <f t="shared" si="48"/>
        <v>39837.292679999999</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73500.539999999994</v>
      </c>
      <c r="E1287" s="2">
        <v>0</v>
      </c>
      <c r="F1287" s="2">
        <v>0</v>
      </c>
      <c r="G1287" s="3">
        <f t="shared" si="48"/>
        <v>40719.299160000002</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1063</v>
      </c>
      <c r="D1292" s="2">
        <f>BILANCA!E288</f>
        <v>0</v>
      </c>
      <c r="E1292" s="2">
        <v>0</v>
      </c>
      <c r="F1292" s="2">
        <v>0</v>
      </c>
      <c r="G1292" s="3">
        <f t="shared" si="48"/>
        <v>299.76599999999996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777.02</v>
      </c>
      <c r="D1295" s="2">
        <f>BILANCA!E291</f>
        <v>777.01</v>
      </c>
      <c r="E1295" s="2">
        <v>0</v>
      </c>
      <c r="F1295" s="2">
        <v>0</v>
      </c>
      <c r="G1295" s="3">
        <f t="shared" si="38"/>
        <v>664.3463999999999</v>
      </c>
      <c r="H1295" s="3">
        <f t="shared" si="41"/>
        <v>2.9999999999972715E-2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777.02</v>
      </c>
      <c r="D1297" s="2">
        <f>BILANCA!E293</f>
        <v>777.01</v>
      </c>
      <c r="E1297" s="2">
        <v>0</v>
      </c>
      <c r="F1297" s="2">
        <v>0</v>
      </c>
      <c r="G1297" s="3">
        <f t="shared" si="50"/>
        <v>669.00847999999996</v>
      </c>
      <c r="H1297" s="3">
        <f t="shared" si="51"/>
        <v>2.9999999999972715E-2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3000</v>
      </c>
      <c r="D1301" s="2">
        <f>BILANCA!E297</f>
        <v>3000</v>
      </c>
      <c r="E1301" s="2">
        <v>0</v>
      </c>
      <c r="F1301" s="2">
        <v>0</v>
      </c>
      <c r="G1301" s="3">
        <f t="shared" si="38"/>
        <v>2618.9999999999995</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3000</v>
      </c>
      <c r="D1302" s="2">
        <f>BILANCA!E298</f>
        <v>3000</v>
      </c>
      <c r="E1302" s="2">
        <v>0</v>
      </c>
      <c r="F1302" s="2">
        <v>0</v>
      </c>
      <c r="G1302" s="3">
        <f t="shared" si="38"/>
        <v>2628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1063</v>
      </c>
      <c r="D1306" s="2">
        <f>BILANCA!E303</f>
        <v>117859.09</v>
      </c>
      <c r="E1306" s="2">
        <v>0</v>
      </c>
      <c r="F1306" s="2">
        <v>0</v>
      </c>
      <c r="G1306" s="3">
        <f t="shared" si="38"/>
        <v>70087.22928</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777.01</v>
      </c>
      <c r="D1308" s="2">
        <f>BILANCA!E305</f>
        <v>777.01</v>
      </c>
      <c r="E1308" s="2">
        <v>0</v>
      </c>
      <c r="F1308" s="2">
        <v>0</v>
      </c>
      <c r="G1308" s="3">
        <f t="shared" ref="G1308:G1581" si="52">B1308/1000*C1308+B1308/500*D1308</f>
        <v>694.64693999999997</v>
      </c>
      <c r="H1308" s="3">
        <f t="shared" si="41"/>
        <v>1.999999999998181E-2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8418.39</v>
      </c>
      <c r="D1311" s="2">
        <f>BILANCA!E308</f>
        <v>5769.55</v>
      </c>
      <c r="E1311" s="2">
        <v>0</v>
      </c>
      <c r="F1311" s="2">
        <v>0</v>
      </c>
      <c r="G1311" s="3">
        <f t="shared" si="52"/>
        <v>6007.2044900000001</v>
      </c>
      <c r="H1311" s="3">
        <f t="shared" si="41"/>
        <v>0.83999999999923602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44358.55</v>
      </c>
      <c r="E1338" s="2">
        <v>0</v>
      </c>
      <c r="F1338" s="2">
        <v>0</v>
      </c>
      <c r="G1338" s="3">
        <f t="shared" si="52"/>
        <v>29099.208800000004</v>
      </c>
      <c r="H1338" s="3">
        <f t="shared" si="41"/>
        <v>0.44999999999708962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9963.59</v>
      </c>
      <c r="D1339" s="2">
        <f>BILANCA!E336</f>
        <v>0</v>
      </c>
      <c r="E1339" s="2">
        <v>0</v>
      </c>
      <c r="F1339" s="2">
        <v>0</v>
      </c>
      <c r="G1339" s="3">
        <f t="shared" si="52"/>
        <v>3278.0211100000001</v>
      </c>
      <c r="H1339" s="3">
        <f t="shared" si="41"/>
        <v>0.40999999999985448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61847.24</v>
      </c>
      <c r="D1340" s="2">
        <f>BILANCA!E337</f>
        <v>78211.570000000007</v>
      </c>
      <c r="E1340" s="2">
        <v>0</v>
      </c>
      <c r="F1340" s="2">
        <v>0</v>
      </c>
      <c r="G1340" s="3">
        <f t="shared" si="52"/>
        <v>72029.22540000001</v>
      </c>
      <c r="H1340" s="3">
        <f t="shared" si="41"/>
        <v>0.66999999999097781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7607.88</v>
      </c>
      <c r="D1383" s="2">
        <f>BILANCA!E380</f>
        <v>5193.6400000000003</v>
      </c>
      <c r="E1383" s="2">
        <v>0</v>
      </c>
      <c r="F1383" s="2">
        <v>0</v>
      </c>
      <c r="G1383" s="3">
        <f t="shared" si="59"/>
        <v>6712.1946800000005</v>
      </c>
      <c r="H1383" s="3">
        <f t="shared" si="60"/>
        <v>0.47999999999956344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3000</v>
      </c>
      <c r="D1390" s="2">
        <f>BILANCA!E387</f>
        <v>3000</v>
      </c>
      <c r="E1390" s="2">
        <v>0</v>
      </c>
      <c r="F1390" s="2">
        <v>0</v>
      </c>
      <c r="G1390" s="3">
        <f t="shared" ref="G1390:G1399" si="61">B1390/1000*C1390+B1390/500*D1390</f>
        <v>3420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1011759.74</v>
      </c>
      <c r="D1510" s="2">
        <f>'RAS-funkcijski'!E114</f>
        <v>1149372.47</v>
      </c>
      <c r="E1510" s="2">
        <v>0</v>
      </c>
      <c r="F1510" s="2">
        <v>0</v>
      </c>
      <c r="G1510" s="3">
        <f t="shared" si="52"/>
        <v>364155.5148</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964753.92000000004</v>
      </c>
      <c r="D1514" s="2">
        <f>'RAS-funkcijski'!E118</f>
        <v>1061351.5</v>
      </c>
      <c r="E1514" s="2">
        <v>0</v>
      </c>
      <c r="F1514" s="2">
        <v>0</v>
      </c>
      <c r="G1514" s="3">
        <f t="shared" si="52"/>
        <v>351970.08888000005</v>
      </c>
      <c r="H1514" s="3">
        <f t="shared" si="63"/>
        <v>0.57999999995809048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964753.92000000004</v>
      </c>
      <c r="D1516" s="2">
        <f>'RAS-funkcijski'!E120</f>
        <v>1061351.5</v>
      </c>
      <c r="E1516" s="2">
        <v>0</v>
      </c>
      <c r="F1516" s="2">
        <v>0</v>
      </c>
      <c r="G1516" s="3">
        <f t="shared" si="52"/>
        <v>358145.00271999999</v>
      </c>
      <c r="H1516" s="3">
        <f t="shared" si="63"/>
        <v>0.57999999995809048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47005.82</v>
      </c>
      <c r="D1522" s="2">
        <f>'RAS-funkcijski'!E126</f>
        <v>88020.97</v>
      </c>
      <c r="E1522" s="2">
        <v>0</v>
      </c>
      <c r="F1522" s="2">
        <v>0</v>
      </c>
      <c r="G1522" s="3">
        <f t="shared" si="52"/>
        <v>27211.826719999997</v>
      </c>
      <c r="H1522" s="3">
        <f t="shared" si="63"/>
        <v>0.20999999999912689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1011759.74</v>
      </c>
      <c r="D1537" s="14">
        <f>'RAS-funkcijski'!E141</f>
        <v>1149372.47</v>
      </c>
      <c r="E1537" s="14">
        <v>0</v>
      </c>
      <c r="F1537" s="14">
        <v>0</v>
      </c>
      <c r="G1537" s="15">
        <f t="shared" si="52"/>
        <v>453539.14116000006</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66649.279999999999</v>
      </c>
      <c r="E1538" s="7">
        <v>0</v>
      </c>
      <c r="F1538" s="7">
        <v>0</v>
      </c>
      <c r="G1538" s="8">
        <f t="shared" si="52"/>
        <v>133.29856000000001</v>
      </c>
      <c r="H1538" s="8">
        <f t="shared" si="63"/>
        <v>0.27999999999883585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66649.279999999999</v>
      </c>
      <c r="E1539" s="2">
        <v>0</v>
      </c>
      <c r="F1539" s="2">
        <v>0</v>
      </c>
      <c r="G1539" s="3">
        <f t="shared" si="52"/>
        <v>266.59712000000002</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66649.279999999999</v>
      </c>
      <c r="E1540" s="2">
        <v>0</v>
      </c>
      <c r="F1540" s="2">
        <v>0</v>
      </c>
      <c r="G1540" s="3">
        <f t="shared" si="52"/>
        <v>399.89568000000003</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66649.279999999999</v>
      </c>
      <c r="E1541" s="2">
        <v>0</v>
      </c>
      <c r="F1541" s="2">
        <v>0</v>
      </c>
      <c r="G1541" s="3">
        <f t="shared" si="52"/>
        <v>533.19424000000004</v>
      </c>
      <c r="H1541" s="3">
        <f t="shared" si="63"/>
        <v>0.27999999999883585</v>
      </c>
      <c r="I1541" s="11">
        <f t="shared" ref="I1541:I1546" si="64">G1541*H1541</f>
        <v>149.29438719937929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79418.710000000006</v>
      </c>
      <c r="D1582" s="7"/>
      <c r="E1582" s="7">
        <v>0</v>
      </c>
      <c r="F1582" s="7">
        <v>0</v>
      </c>
      <c r="G1582" s="8">
        <f t="shared" ref="G1582:G1686" si="70">B1582/1000*C1582</f>
        <v>79.418710000000004</v>
      </c>
      <c r="H1582" s="8">
        <f t="shared" ref="H1582:H1686" si="71">ABS(C1582-ROUND(C1582,0))</f>
        <v>0.28999999999359716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1081101.06</v>
      </c>
      <c r="D1583" s="2">
        <v>0</v>
      </c>
      <c r="E1583" s="2">
        <v>0</v>
      </c>
      <c r="F1583" s="2">
        <v>0</v>
      </c>
      <c r="G1583" s="3">
        <f t="shared" si="70"/>
        <v>2162.2021200000004</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3526.99</v>
      </c>
      <c r="D1584" s="2">
        <v>0</v>
      </c>
      <c r="E1584" s="2">
        <v>0</v>
      </c>
      <c r="F1584" s="2">
        <v>0</v>
      </c>
      <c r="G1584" s="3">
        <f t="shared" si="70"/>
        <v>10.580969999999999</v>
      </c>
      <c r="H1584" s="3">
        <f t="shared" si="71"/>
        <v>1.0000000000218279E-2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1064553.7</v>
      </c>
      <c r="D1585" s="2">
        <v>0</v>
      </c>
      <c r="E1585" s="2">
        <v>0</v>
      </c>
      <c r="F1585" s="2">
        <v>0</v>
      </c>
      <c r="G1585" s="3">
        <f t="shared" si="70"/>
        <v>4258.2147999999997</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933332.93</v>
      </c>
      <c r="D1586" s="2">
        <v>0</v>
      </c>
      <c r="E1586" s="2">
        <v>0</v>
      </c>
      <c r="F1586" s="2">
        <v>0</v>
      </c>
      <c r="G1586" s="3">
        <f t="shared" si="70"/>
        <v>4666.6646500000006</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130383.13</v>
      </c>
      <c r="D1587" s="2">
        <v>0</v>
      </c>
      <c r="E1587" s="2">
        <v>0</v>
      </c>
      <c r="F1587" s="2">
        <v>0</v>
      </c>
      <c r="G1587" s="3">
        <f t="shared" si="70"/>
        <v>782.29878000000008</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621.64</v>
      </c>
      <c r="D1588" s="2">
        <v>0</v>
      </c>
      <c r="E1588" s="2">
        <v>0</v>
      </c>
      <c r="F1588" s="2">
        <v>0</v>
      </c>
      <c r="G1588" s="3">
        <f t="shared" si="70"/>
        <v>4.3514799999999996</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216</v>
      </c>
      <c r="D1592" s="2">
        <v>0</v>
      </c>
      <c r="E1592" s="2">
        <v>0</v>
      </c>
      <c r="F1592" s="2">
        <v>0</v>
      </c>
      <c r="G1592" s="3">
        <f t="shared" si="70"/>
        <v>2.3759999999999999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13020.37</v>
      </c>
      <c r="D1594" s="2">
        <v>0</v>
      </c>
      <c r="E1594" s="2">
        <v>0</v>
      </c>
      <c r="F1594" s="2">
        <v>0</v>
      </c>
      <c r="G1594" s="3">
        <f t="shared" si="70"/>
        <v>169.26481000000001</v>
      </c>
      <c r="H1594" s="3">
        <f t="shared" si="71"/>
        <v>0.37000000000080036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1077114.5599999998</v>
      </c>
      <c r="D1602" s="2">
        <v>0</v>
      </c>
      <c r="E1602" s="2">
        <v>0</v>
      </c>
      <c r="F1602" s="2">
        <v>0</v>
      </c>
      <c r="G1602" s="3">
        <f t="shared" si="70"/>
        <v>22619.405759999998</v>
      </c>
      <c r="H1602" s="3">
        <f t="shared" si="71"/>
        <v>0.44000000017695129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5941.23</v>
      </c>
      <c r="D1603" s="2">
        <v>0</v>
      </c>
      <c r="E1603" s="2">
        <v>0</v>
      </c>
      <c r="F1603" s="2">
        <v>0</v>
      </c>
      <c r="G1603" s="3">
        <f t="shared" si="70"/>
        <v>130.70705999999998</v>
      </c>
      <c r="H1603" s="3">
        <f t="shared" si="71"/>
        <v>0.22999999999956344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1058152.9599999997</v>
      </c>
      <c r="D1604" s="2">
        <v>0</v>
      </c>
      <c r="E1604" s="2">
        <v>0</v>
      </c>
      <c r="F1604" s="2">
        <v>0</v>
      </c>
      <c r="G1604" s="3">
        <f t="shared" si="70"/>
        <v>24337.518079999994</v>
      </c>
      <c r="H1604" s="3">
        <f t="shared" si="71"/>
        <v>4.0000000270083547E-2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925446.19</v>
      </c>
      <c r="D1605" s="2">
        <v>0</v>
      </c>
      <c r="E1605" s="2">
        <v>0</v>
      </c>
      <c r="F1605" s="2">
        <v>0</v>
      </c>
      <c r="G1605" s="3">
        <f t="shared" si="70"/>
        <v>22210.708559999999</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131869.13</v>
      </c>
      <c r="D1606" s="2">
        <v>0</v>
      </c>
      <c r="E1606" s="2">
        <v>0</v>
      </c>
      <c r="F1606" s="2">
        <v>0</v>
      </c>
      <c r="G1606" s="3">
        <f t="shared" si="70"/>
        <v>3296.7282500000001</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621.64</v>
      </c>
      <c r="D1607" s="2">
        <v>0</v>
      </c>
      <c r="E1607" s="2">
        <v>0</v>
      </c>
      <c r="F1607" s="2">
        <v>0</v>
      </c>
      <c r="G1607" s="3">
        <f t="shared" si="70"/>
        <v>16.16264</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216</v>
      </c>
      <c r="D1611" s="2">
        <v>0</v>
      </c>
      <c r="E1611" s="2">
        <v>0</v>
      </c>
      <c r="F1611" s="2">
        <v>0</v>
      </c>
      <c r="G1611" s="3">
        <f t="shared" si="70"/>
        <v>6.4799999999999995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13020.37</v>
      </c>
      <c r="D1613" s="2">
        <v>0</v>
      </c>
      <c r="E1613" s="2">
        <v>0</v>
      </c>
      <c r="F1613" s="2">
        <v>0</v>
      </c>
      <c r="G1613" s="3">
        <f t="shared" si="70"/>
        <v>416.65184000000005</v>
      </c>
      <c r="H1613" s="3">
        <f t="shared" si="71"/>
        <v>0.37000000000080036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83405.210000000196</v>
      </c>
      <c r="D1621" s="2">
        <v>0</v>
      </c>
      <c r="E1621" s="2">
        <v>0</v>
      </c>
      <c r="F1621" s="2">
        <v>0</v>
      </c>
      <c r="G1621" s="3">
        <f t="shared" si="70"/>
        <v>3336.2084000000077</v>
      </c>
      <c r="H1621" s="3">
        <f t="shared" si="71"/>
        <v>0.21000000019557774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83405.210000000006</v>
      </c>
      <c r="D1681" s="2">
        <v>0</v>
      </c>
      <c r="E1681" s="2">
        <v>0</v>
      </c>
      <c r="F1681" s="2">
        <v>0</v>
      </c>
      <c r="G1681" s="3">
        <f t="shared" si="70"/>
        <v>8340.5210000000006</v>
      </c>
      <c r="H1681" s="3">
        <f t="shared" si="71"/>
        <v>0.21000000000640284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5193.6400000000003</v>
      </c>
      <c r="D1682" s="2">
        <v>0</v>
      </c>
      <c r="E1682" s="2">
        <v>0</v>
      </c>
      <c r="F1682" s="2">
        <v>0</v>
      </c>
      <c r="G1682" s="3">
        <f t="shared" si="70"/>
        <v>524.55764000000011</v>
      </c>
      <c r="H1682" s="3">
        <f t="shared" si="71"/>
        <v>0.35999999999967258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78211.570000000007</v>
      </c>
      <c r="D1683" s="2">
        <v>0</v>
      </c>
      <c r="E1683" s="2">
        <v>0</v>
      </c>
      <c r="F1683" s="2">
        <v>0</v>
      </c>
      <c r="G1683" s="3">
        <f t="shared" si="70"/>
        <v>7977.58014</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21535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1012214.66</v>
      </c>
      <c r="I17" s="275">
        <f>'PR-RAS'!E6</f>
        <v>1072139.97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1000741.2300000001</v>
      </c>
      <c r="I18" s="275">
        <f>'PR-RAS'!E152</f>
        <v>1136352.0999999999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49833.289999999892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28750.130000000005</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1288000.6599999999</v>
      </c>
      <c r="I22" s="275">
        <f>BILANCA!E7</f>
        <v>1234371.7500000002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131092.01999999999</v>
      </c>
      <c r="I23" s="275">
        <f>BILANCA!E69</f>
        <v>128932.62999999999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79418.710000000006</v>
      </c>
      <c r="I24" s="275">
        <f>BILANCA!E177</f>
        <v>83405.210000000006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1339673.97</v>
      </c>
      <c r="I25" s="275">
        <f>BILANCA!E251</f>
        <v>1279899.1700000002</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1011759.74</v>
      </c>
      <c r="I30" s="275">
        <f>'RAS-funkcijski'!E114</f>
        <v>1149372.47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1011759.74</v>
      </c>
      <c r="I31" s="275">
        <f>'RAS-funkcijski'!E141</f>
        <v>1149372.47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66649.279999999999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79418.710000000006</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83405.210000000196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83405.210000000006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5" sqref="E6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1012214.66</v>
      </c>
      <c r="E6" s="60">
        <f>E7+E43+E49+E82+E106+E125+E134+E140</f>
        <v>1072139.97</v>
      </c>
      <c r="F6" s="45">
        <f t="shared" ref="F6:F132" si="0">IF(D6&lt;&gt;0,IF(E6/D6&gt;=100,"&gt;&gt;100",E6/D6*100),"-")</f>
        <v>105.92021755543432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855056.4</v>
      </c>
      <c r="E49" s="60">
        <f>E50+E53+E58+E61+E64+E68+E71+E74+E77</f>
        <v>877354.23</v>
      </c>
      <c r="F49" s="45">
        <f t="shared" si="0"/>
        <v>102.60776131258709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851825.22</v>
      </c>
      <c r="E68" s="60">
        <f t="shared" si="11"/>
        <v>877354.23</v>
      </c>
      <c r="F68" s="45">
        <f t="shared" si="0"/>
        <v>102.99697747854894</v>
      </c>
    </row>
    <row r="69" spans="1:6" ht="12.75" customHeight="1" x14ac:dyDescent="0.2">
      <c r="A69" s="63" t="s">
        <v>141</v>
      </c>
      <c r="B69" s="64" t="s">
        <v>142</v>
      </c>
      <c r="C69" s="247" t="s">
        <v>141</v>
      </c>
      <c r="D69" s="194">
        <v>851179.6</v>
      </c>
      <c r="E69" s="194">
        <v>875010.97</v>
      </c>
      <c r="F69" s="45">
        <f t="shared" si="0"/>
        <v>102.79980511750986</v>
      </c>
    </row>
    <row r="70" spans="1:6" ht="24" x14ac:dyDescent="0.2">
      <c r="A70" s="63" t="s">
        <v>143</v>
      </c>
      <c r="B70" s="64" t="s">
        <v>144</v>
      </c>
      <c r="C70" s="247" t="s">
        <v>143</v>
      </c>
      <c r="D70" s="194">
        <v>645.62</v>
      </c>
      <c r="E70" s="194">
        <v>2343.2600000000002</v>
      </c>
      <c r="F70" s="45">
        <f t="shared" si="0"/>
        <v>362.94724450915402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3231.18</v>
      </c>
      <c r="E77" s="60">
        <f t="shared" si="14"/>
        <v>0</v>
      </c>
      <c r="F77" s="45">
        <f t="shared" si="0"/>
        <v>0</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3231.18</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9559.4</v>
      </c>
      <c r="E125" s="60">
        <f t="shared" si="22"/>
        <v>19461.2</v>
      </c>
      <c r="F125" s="45">
        <f t="shared" si="0"/>
        <v>203.58181475824844</v>
      </c>
    </row>
    <row r="126" spans="1:6" ht="12.75" customHeight="1" x14ac:dyDescent="0.2">
      <c r="A126" s="63">
        <v>661</v>
      </c>
      <c r="B126" s="65" t="s">
        <v>255</v>
      </c>
      <c r="C126" s="247" t="s">
        <v>256</v>
      </c>
      <c r="D126" s="60">
        <f t="shared" ref="D126:E126" si="23">SUM(D127:D128)</f>
        <v>7642.2</v>
      </c>
      <c r="E126" s="60">
        <f t="shared" si="23"/>
        <v>9191.2000000000007</v>
      </c>
      <c r="F126" s="45">
        <f t="shared" si="0"/>
        <v>120.26903247755882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7642.2</v>
      </c>
      <c r="E128" s="194">
        <v>9191.2000000000007</v>
      </c>
      <c r="F128" s="45">
        <f t="shared" si="0"/>
        <v>120.26903247755882</v>
      </c>
    </row>
    <row r="129" spans="1:6" ht="36" x14ac:dyDescent="0.2">
      <c r="A129" s="63">
        <v>663</v>
      </c>
      <c r="B129" s="182" t="s">
        <v>261</v>
      </c>
      <c r="C129" s="247" t="s">
        <v>262</v>
      </c>
      <c r="D129" s="60">
        <f t="shared" ref="D129:E129" si="24">SUM(D130:D133)</f>
        <v>1917.2</v>
      </c>
      <c r="E129" s="60">
        <f t="shared" si="24"/>
        <v>10270</v>
      </c>
      <c r="F129" s="45">
        <f t="shared" si="0"/>
        <v>535.67702900062591</v>
      </c>
    </row>
    <row r="130" spans="1:6" ht="12.75" customHeight="1" x14ac:dyDescent="0.2">
      <c r="A130" s="63">
        <v>6631</v>
      </c>
      <c r="B130" s="65" t="s">
        <v>263</v>
      </c>
      <c r="C130" s="247" t="s">
        <v>264</v>
      </c>
      <c r="D130" s="194">
        <v>1917.2</v>
      </c>
      <c r="E130" s="194">
        <v>10270</v>
      </c>
      <c r="F130" s="45">
        <f t="shared" si="0"/>
        <v>535.67702900062591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147528.85999999999</v>
      </c>
      <c r="E134" s="60">
        <f t="shared" si="25"/>
        <v>175324.54</v>
      </c>
      <c r="F134" s="45">
        <f t="shared" ref="F134:F229" si="26">IF(D134&lt;&gt;0,IF(E134/D134&gt;=100,"&gt;&gt;100",E134/D134*100),"-")</f>
        <v>118.84084239517611</v>
      </c>
    </row>
    <row r="135" spans="1:6" ht="24" x14ac:dyDescent="0.2">
      <c r="A135" s="63">
        <v>671</v>
      </c>
      <c r="B135" s="182" t="s">
        <v>273</v>
      </c>
      <c r="C135" s="247" t="s">
        <v>274</v>
      </c>
      <c r="D135" s="60">
        <f t="shared" ref="D135:E135" si="27">SUM(D136:D138)</f>
        <v>147528.85999999999</v>
      </c>
      <c r="E135" s="60">
        <f t="shared" si="27"/>
        <v>175324.54</v>
      </c>
      <c r="F135" s="45">
        <f t="shared" si="26"/>
        <v>118.84084239517611</v>
      </c>
    </row>
    <row r="136" spans="1:6" ht="12.75" customHeight="1" x14ac:dyDescent="0.2">
      <c r="A136" s="63">
        <v>6711</v>
      </c>
      <c r="B136" s="65" t="s">
        <v>275</v>
      </c>
      <c r="C136" s="247" t="s">
        <v>276</v>
      </c>
      <c r="D136" s="194">
        <v>147090.85999999999</v>
      </c>
      <c r="E136" s="194">
        <v>174358.34</v>
      </c>
      <c r="F136" s="45">
        <f t="shared" si="26"/>
        <v>118.53784796689612</v>
      </c>
    </row>
    <row r="137" spans="1:6" ht="24" x14ac:dyDescent="0.2">
      <c r="A137" s="63">
        <v>6712</v>
      </c>
      <c r="B137" s="182" t="s">
        <v>277</v>
      </c>
      <c r="C137" s="247" t="s">
        <v>278</v>
      </c>
      <c r="D137" s="194">
        <v>438</v>
      </c>
      <c r="E137" s="194">
        <v>966.2</v>
      </c>
      <c r="F137" s="45">
        <f t="shared" si="26"/>
        <v>220.59360730593608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1000741.2300000001</v>
      </c>
      <c r="E152" s="60">
        <f>E153+E164+E202+E221+E230+E262+E273</f>
        <v>1136352.0999999999</v>
      </c>
      <c r="F152" s="45">
        <f t="shared" si="26"/>
        <v>113.55104256072268</v>
      </c>
    </row>
    <row r="153" spans="1:6" ht="12.75" customHeight="1" x14ac:dyDescent="0.2">
      <c r="A153" s="63">
        <v>31</v>
      </c>
      <c r="B153" s="64" t="s">
        <v>308</v>
      </c>
      <c r="C153" s="247" t="s">
        <v>3</v>
      </c>
      <c r="D153" s="60">
        <f t="shared" ref="D153:E153" si="30">D154+D159+D160</f>
        <v>872277.33000000007</v>
      </c>
      <c r="E153" s="60">
        <f t="shared" si="30"/>
        <v>1002168.06</v>
      </c>
      <c r="F153" s="45">
        <f t="shared" si="26"/>
        <v>114.89099000199856</v>
      </c>
    </row>
    <row r="154" spans="1:6" ht="12.75" customHeight="1" x14ac:dyDescent="0.2">
      <c r="A154" s="63">
        <v>311</v>
      </c>
      <c r="B154" s="64" t="s">
        <v>309</v>
      </c>
      <c r="C154" s="247" t="s">
        <v>310</v>
      </c>
      <c r="D154" s="60">
        <f t="shared" ref="D154:E154" si="31">SUM(D155:D158)</f>
        <v>720793.56</v>
      </c>
      <c r="E154" s="60">
        <f t="shared" si="31"/>
        <v>830460.75</v>
      </c>
      <c r="F154" s="45">
        <f t="shared" si="26"/>
        <v>115.21478493786763</v>
      </c>
    </row>
    <row r="155" spans="1:6" ht="12.75" customHeight="1" x14ac:dyDescent="0.2">
      <c r="A155" s="63">
        <v>3111</v>
      </c>
      <c r="B155" s="64" t="s">
        <v>311</v>
      </c>
      <c r="C155" s="247" t="s">
        <v>312</v>
      </c>
      <c r="D155" s="194">
        <v>720793.56</v>
      </c>
      <c r="E155" s="194">
        <v>830460.75</v>
      </c>
      <c r="F155" s="45">
        <f t="shared" si="26"/>
        <v>115.21478493786763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39611.120000000003</v>
      </c>
      <c r="E159" s="194">
        <v>35067.410000000003</v>
      </c>
      <c r="F159" s="45">
        <f t="shared" si="26"/>
        <v>88.529205940150149</v>
      </c>
    </row>
    <row r="160" spans="1:6" ht="12.75" customHeight="1" x14ac:dyDescent="0.2">
      <c r="A160" s="63">
        <v>313</v>
      </c>
      <c r="B160" s="65" t="s">
        <v>321</v>
      </c>
      <c r="C160" s="247" t="s">
        <v>322</v>
      </c>
      <c r="D160" s="60">
        <f t="shared" ref="D160:E160" si="32">SUM(D161:D163)</f>
        <v>111872.65</v>
      </c>
      <c r="E160" s="60">
        <f t="shared" si="32"/>
        <v>136639.9</v>
      </c>
      <c r="F160" s="45">
        <f t="shared" si="26"/>
        <v>122.13878906059703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111872.65</v>
      </c>
      <c r="E162" s="194">
        <v>136639.9</v>
      </c>
      <c r="F162" s="45">
        <f t="shared" si="26"/>
        <v>122.13878906059703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127383.43000000001</v>
      </c>
      <c r="E164" s="60">
        <f>E165+E170+E178+E188+E189+E194</f>
        <v>133346.4</v>
      </c>
      <c r="F164" s="45">
        <f t="shared" si="26"/>
        <v>104.68111904350511</v>
      </c>
    </row>
    <row r="165" spans="1:6" ht="12.75" customHeight="1" x14ac:dyDescent="0.2">
      <c r="A165" s="63">
        <v>321</v>
      </c>
      <c r="B165" s="64" t="s">
        <v>331</v>
      </c>
      <c r="C165" s="247" t="s">
        <v>332</v>
      </c>
      <c r="D165" s="60">
        <f t="shared" ref="D165:E165" si="33">SUM(D166:D169)</f>
        <v>44673.4</v>
      </c>
      <c r="E165" s="60">
        <f t="shared" si="33"/>
        <v>47968.55</v>
      </c>
      <c r="F165" s="45">
        <f t="shared" si="26"/>
        <v>107.37608957455666</v>
      </c>
    </row>
    <row r="166" spans="1:6" ht="12.75" customHeight="1" x14ac:dyDescent="0.2">
      <c r="A166" s="63">
        <v>3211</v>
      </c>
      <c r="B166" s="64" t="s">
        <v>333</v>
      </c>
      <c r="C166" s="247" t="s">
        <v>334</v>
      </c>
      <c r="D166" s="194">
        <v>2195.2399999999998</v>
      </c>
      <c r="E166" s="194">
        <v>4041.15</v>
      </c>
      <c r="F166" s="45">
        <f t="shared" si="26"/>
        <v>184.08693354712926</v>
      </c>
    </row>
    <row r="167" spans="1:6" ht="12.75" customHeight="1" x14ac:dyDescent="0.2">
      <c r="A167" s="63">
        <v>3212</v>
      </c>
      <c r="B167" s="64" t="s">
        <v>335</v>
      </c>
      <c r="C167" s="247" t="s">
        <v>336</v>
      </c>
      <c r="D167" s="194">
        <v>41790.400000000001</v>
      </c>
      <c r="E167" s="194">
        <v>43580.4</v>
      </c>
      <c r="F167" s="45">
        <f t="shared" si="26"/>
        <v>104.28328037061144</v>
      </c>
    </row>
    <row r="168" spans="1:6" ht="12.75" customHeight="1" x14ac:dyDescent="0.2">
      <c r="A168" s="63">
        <v>3213</v>
      </c>
      <c r="B168" s="64" t="s">
        <v>337</v>
      </c>
      <c r="C168" s="247" t="s">
        <v>338</v>
      </c>
      <c r="D168" s="194">
        <v>66</v>
      </c>
      <c r="E168" s="194"/>
      <c r="F168" s="45">
        <f t="shared" si="26"/>
        <v>0</v>
      </c>
    </row>
    <row r="169" spans="1:6" ht="12.75" customHeight="1" x14ac:dyDescent="0.2">
      <c r="A169" s="63">
        <v>3214</v>
      </c>
      <c r="B169" s="64" t="s">
        <v>339</v>
      </c>
      <c r="C169" s="247" t="s">
        <v>340</v>
      </c>
      <c r="D169" s="194">
        <v>621.76</v>
      </c>
      <c r="E169" s="194">
        <v>347</v>
      </c>
      <c r="F169" s="45">
        <f t="shared" si="26"/>
        <v>55.809315491507981</v>
      </c>
    </row>
    <row r="170" spans="1:6" ht="12.75" customHeight="1" x14ac:dyDescent="0.2">
      <c r="A170" s="63">
        <v>322</v>
      </c>
      <c r="B170" s="64" t="s">
        <v>341</v>
      </c>
      <c r="C170" s="247" t="s">
        <v>342</v>
      </c>
      <c r="D170" s="60">
        <f t="shared" ref="D170:E170" si="34">SUM(D171:D177)</f>
        <v>53989.24</v>
      </c>
      <c r="E170" s="60">
        <f t="shared" si="34"/>
        <v>40914.57</v>
      </c>
      <c r="F170" s="45">
        <f t="shared" si="26"/>
        <v>75.782822651328303</v>
      </c>
    </row>
    <row r="171" spans="1:6" ht="12.75" customHeight="1" x14ac:dyDescent="0.2">
      <c r="A171" s="63">
        <v>3221</v>
      </c>
      <c r="B171" s="64" t="s">
        <v>343</v>
      </c>
      <c r="C171" s="247" t="s">
        <v>344</v>
      </c>
      <c r="D171" s="194">
        <v>7742.58</v>
      </c>
      <c r="E171" s="194">
        <v>7593.01</v>
      </c>
      <c r="F171" s="45">
        <f t="shared" si="26"/>
        <v>98.06821498776894</v>
      </c>
    </row>
    <row r="172" spans="1:6" ht="12.75" customHeight="1" x14ac:dyDescent="0.2">
      <c r="A172" s="63">
        <v>3222</v>
      </c>
      <c r="B172" s="64" t="s">
        <v>345</v>
      </c>
      <c r="C172" s="247" t="s">
        <v>346</v>
      </c>
      <c r="D172" s="194">
        <v>789.52</v>
      </c>
      <c r="E172" s="194"/>
      <c r="F172" s="45">
        <f t="shared" si="26"/>
        <v>0</v>
      </c>
    </row>
    <row r="173" spans="1:6" ht="12.75" customHeight="1" x14ac:dyDescent="0.2">
      <c r="A173" s="63">
        <v>3223</v>
      </c>
      <c r="B173" s="65" t="s">
        <v>347</v>
      </c>
      <c r="C173" s="247" t="s">
        <v>348</v>
      </c>
      <c r="D173" s="194">
        <v>42772.01</v>
      </c>
      <c r="E173" s="194">
        <v>27878.17</v>
      </c>
      <c r="F173" s="45">
        <f t="shared" si="26"/>
        <v>65.178536150159871</v>
      </c>
    </row>
    <row r="174" spans="1:6" ht="12.75" customHeight="1" x14ac:dyDescent="0.2">
      <c r="A174" s="63">
        <v>3224</v>
      </c>
      <c r="B174" s="65" t="s">
        <v>349</v>
      </c>
      <c r="C174" s="247" t="s">
        <v>350</v>
      </c>
      <c r="D174" s="194">
        <v>632.27</v>
      </c>
      <c r="E174" s="194">
        <v>1410.74</v>
      </c>
      <c r="F174" s="45">
        <f t="shared" si="26"/>
        <v>223.12303288152214</v>
      </c>
    </row>
    <row r="175" spans="1:6" ht="12.75" customHeight="1" x14ac:dyDescent="0.2">
      <c r="A175" s="63">
        <v>3225</v>
      </c>
      <c r="B175" s="65" t="s">
        <v>351</v>
      </c>
      <c r="C175" s="247" t="s">
        <v>352</v>
      </c>
      <c r="D175" s="194">
        <v>1626.71</v>
      </c>
      <c r="E175" s="194">
        <v>3960.67</v>
      </c>
      <c r="F175" s="45">
        <f t="shared" si="26"/>
        <v>243.47732539911848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426.15</v>
      </c>
      <c r="E177" s="194">
        <v>71.98</v>
      </c>
      <c r="F177" s="45">
        <f t="shared" si="26"/>
        <v>16.890766162149479</v>
      </c>
    </row>
    <row r="178" spans="1:6" ht="12.75" customHeight="1" x14ac:dyDescent="0.2">
      <c r="A178" s="63">
        <v>323</v>
      </c>
      <c r="B178" s="65" t="s">
        <v>357</v>
      </c>
      <c r="C178" s="247" t="s">
        <v>358</v>
      </c>
      <c r="D178" s="60">
        <f t="shared" ref="D178:E178" si="35">SUM(D179:D187)</f>
        <v>23136.69</v>
      </c>
      <c r="E178" s="60">
        <f t="shared" si="35"/>
        <v>37227.840000000004</v>
      </c>
      <c r="F178" s="45">
        <f t="shared" si="26"/>
        <v>160.9039149506693</v>
      </c>
    </row>
    <row r="179" spans="1:6" ht="12.75" customHeight="1" x14ac:dyDescent="0.2">
      <c r="A179" s="63">
        <v>3231</v>
      </c>
      <c r="B179" s="65" t="s">
        <v>359</v>
      </c>
      <c r="C179" s="247" t="s">
        <v>360</v>
      </c>
      <c r="D179" s="194">
        <v>3685.2</v>
      </c>
      <c r="E179" s="194">
        <v>4120.34</v>
      </c>
      <c r="F179" s="45">
        <f t="shared" si="26"/>
        <v>111.80777162704874</v>
      </c>
    </row>
    <row r="180" spans="1:6" ht="12.75" customHeight="1" x14ac:dyDescent="0.2">
      <c r="A180" s="63">
        <v>3232</v>
      </c>
      <c r="B180" s="65" t="s">
        <v>361</v>
      </c>
      <c r="C180" s="247" t="s">
        <v>362</v>
      </c>
      <c r="D180" s="194">
        <v>5912.79</v>
      </c>
      <c r="E180" s="194">
        <v>18192.07</v>
      </c>
      <c r="F180" s="45">
        <f t="shared" si="26"/>
        <v>307.67319657894154</v>
      </c>
    </row>
    <row r="181" spans="1:6" ht="12.75" customHeight="1" x14ac:dyDescent="0.2">
      <c r="A181" s="63">
        <v>3233</v>
      </c>
      <c r="B181" s="65" t="s">
        <v>363</v>
      </c>
      <c r="C181" s="247" t="s">
        <v>364</v>
      </c>
      <c r="D181" s="194">
        <v>750</v>
      </c>
      <c r="E181" s="194">
        <v>134.38</v>
      </c>
      <c r="F181" s="45">
        <f t="shared" si="26"/>
        <v>17.917333333333332</v>
      </c>
    </row>
    <row r="182" spans="1:6" ht="12.75" customHeight="1" x14ac:dyDescent="0.2">
      <c r="A182" s="63">
        <v>3234</v>
      </c>
      <c r="B182" s="65" t="s">
        <v>365</v>
      </c>
      <c r="C182" s="247" t="s">
        <v>366</v>
      </c>
      <c r="D182" s="194">
        <v>4822.04</v>
      </c>
      <c r="E182" s="194">
        <v>4732.57</v>
      </c>
      <c r="F182" s="45">
        <f t="shared" si="26"/>
        <v>98.144561223050815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406.75</v>
      </c>
      <c r="E184" s="194">
        <v>3118.34</v>
      </c>
      <c r="F184" s="45">
        <f t="shared" si="26"/>
        <v>766.64781807006761</v>
      </c>
    </row>
    <row r="185" spans="1:6" ht="12.75" customHeight="1" x14ac:dyDescent="0.2">
      <c r="A185" s="63">
        <v>3237</v>
      </c>
      <c r="B185" s="64" t="s">
        <v>371</v>
      </c>
      <c r="C185" s="247" t="s">
        <v>372</v>
      </c>
      <c r="D185" s="194">
        <v>2647.77</v>
      </c>
      <c r="E185" s="194">
        <v>1922.36</v>
      </c>
      <c r="F185" s="45">
        <f t="shared" si="26"/>
        <v>72.602982887486448</v>
      </c>
    </row>
    <row r="186" spans="1:6" ht="12.75" customHeight="1" x14ac:dyDescent="0.2">
      <c r="A186" s="63">
        <v>3238</v>
      </c>
      <c r="B186" s="64" t="s">
        <v>373</v>
      </c>
      <c r="C186" s="247" t="s">
        <v>374</v>
      </c>
      <c r="D186" s="194">
        <v>3530.64</v>
      </c>
      <c r="E186" s="194">
        <v>3945.78</v>
      </c>
      <c r="F186" s="45">
        <f t="shared" si="26"/>
        <v>111.75820814356605</v>
      </c>
    </row>
    <row r="187" spans="1:6" ht="12.75" customHeight="1" x14ac:dyDescent="0.2">
      <c r="A187" s="63">
        <v>3239</v>
      </c>
      <c r="B187" s="64" t="s">
        <v>375</v>
      </c>
      <c r="C187" s="247" t="s">
        <v>376</v>
      </c>
      <c r="D187" s="194">
        <v>1381.5</v>
      </c>
      <c r="E187" s="194">
        <v>1062</v>
      </c>
      <c r="F187" s="45">
        <f t="shared" si="26"/>
        <v>76.872964169381106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5584.0999999999995</v>
      </c>
      <c r="E194" s="60">
        <f t="shared" si="36"/>
        <v>7235.4400000000005</v>
      </c>
      <c r="F194" s="45">
        <f t="shared" si="26"/>
        <v>129.57217814867215</v>
      </c>
    </row>
    <row r="195" spans="1:6" ht="12.75" customHeight="1" x14ac:dyDescent="0.2">
      <c r="A195" s="63">
        <v>3291</v>
      </c>
      <c r="B195" s="183" t="s">
        <v>391</v>
      </c>
      <c r="C195" s="247" t="s">
        <v>392</v>
      </c>
      <c r="D195" s="194">
        <v>70</v>
      </c>
      <c r="E195" s="194">
        <v>344.02</v>
      </c>
      <c r="F195" s="45">
        <f t="shared" si="26"/>
        <v>491.45714285714286</v>
      </c>
    </row>
    <row r="196" spans="1:6" ht="12.75" customHeight="1" x14ac:dyDescent="0.2">
      <c r="A196" s="63">
        <v>3292</v>
      </c>
      <c r="B196" s="64" t="s">
        <v>393</v>
      </c>
      <c r="C196" s="247" t="s">
        <v>394</v>
      </c>
      <c r="D196" s="194">
        <v>571.78</v>
      </c>
      <c r="E196" s="194">
        <v>187.71</v>
      </c>
      <c r="F196" s="45">
        <f t="shared" si="26"/>
        <v>32.829060128021268</v>
      </c>
    </row>
    <row r="197" spans="1:6" ht="12.75" customHeight="1" x14ac:dyDescent="0.2">
      <c r="A197" s="63">
        <v>3293</v>
      </c>
      <c r="B197" s="64" t="s">
        <v>395</v>
      </c>
      <c r="C197" s="247" t="s">
        <v>396</v>
      </c>
      <c r="D197" s="194">
        <v>1722.04</v>
      </c>
      <c r="E197" s="194">
        <v>2137.31</v>
      </c>
      <c r="F197" s="45">
        <f t="shared" si="26"/>
        <v>124.11500313581566</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2454.91</v>
      </c>
      <c r="E199" s="194">
        <v>2607.5</v>
      </c>
      <c r="F199" s="45">
        <f t="shared" si="26"/>
        <v>106.21570648211136</v>
      </c>
    </row>
    <row r="200" spans="1:6" ht="12.75" customHeight="1" x14ac:dyDescent="0.2">
      <c r="A200" s="63" t="s">
        <v>401</v>
      </c>
      <c r="B200" s="64" t="s">
        <v>402</v>
      </c>
      <c r="C200" s="247" t="s">
        <v>401</v>
      </c>
      <c r="D200" s="194">
        <v>290.36</v>
      </c>
      <c r="E200" s="194"/>
      <c r="F200" s="45">
        <f t="shared" si="26"/>
        <v>0</v>
      </c>
    </row>
    <row r="201" spans="1:6" ht="12.75" customHeight="1" x14ac:dyDescent="0.2">
      <c r="A201" s="63">
        <v>3299</v>
      </c>
      <c r="B201" s="64" t="s">
        <v>403</v>
      </c>
      <c r="C201" s="247" t="s">
        <v>404</v>
      </c>
      <c r="D201" s="194">
        <v>440.01</v>
      </c>
      <c r="E201" s="194">
        <v>1918.9</v>
      </c>
      <c r="F201" s="45">
        <f t="shared" si="26"/>
        <v>436.10372491534292</v>
      </c>
    </row>
    <row r="202" spans="1:6" ht="12.75" customHeight="1" x14ac:dyDescent="0.2">
      <c r="A202" s="63">
        <v>34</v>
      </c>
      <c r="B202" s="183" t="s">
        <v>405</v>
      </c>
      <c r="C202" s="247" t="s">
        <v>406</v>
      </c>
      <c r="D202" s="60">
        <f t="shared" ref="D202:E202" si="37">D203+D208+D216</f>
        <v>900.47</v>
      </c>
      <c r="E202" s="60">
        <f t="shared" si="37"/>
        <v>621.64</v>
      </c>
      <c r="F202" s="45">
        <f t="shared" si="26"/>
        <v>69.035059468943999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900.47</v>
      </c>
      <c r="E216" s="60">
        <f t="shared" si="40"/>
        <v>621.64</v>
      </c>
      <c r="F216" s="45">
        <f t="shared" si="26"/>
        <v>69.035059468943999</v>
      </c>
    </row>
    <row r="217" spans="1:6" ht="12.75" customHeight="1" x14ac:dyDescent="0.2">
      <c r="A217" s="63">
        <v>3431</v>
      </c>
      <c r="B217" s="182" t="s">
        <v>435</v>
      </c>
      <c r="C217" s="247" t="s">
        <v>436</v>
      </c>
      <c r="D217" s="194">
        <v>715.65</v>
      </c>
      <c r="E217" s="194">
        <v>621.64</v>
      </c>
      <c r="F217" s="45">
        <f t="shared" si="26"/>
        <v>86.863690351428772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184.82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v>
      </c>
      <c r="E273" s="60">
        <f t="shared" si="60"/>
        <v>216</v>
      </c>
      <c r="F273" s="45">
        <f t="shared" ref="F273:F277" si="61">IF(D273&lt;&gt;0,IF(E273/D273&gt;=100,"&gt;&gt;100",E273/D273*100),"-")</f>
        <v>120</v>
      </c>
    </row>
    <row r="274" spans="1:6" ht="12.75" customHeight="1" x14ac:dyDescent="0.2">
      <c r="A274" s="63">
        <v>381</v>
      </c>
      <c r="B274" s="64" t="s">
        <v>540</v>
      </c>
      <c r="C274" s="247" t="s">
        <v>541</v>
      </c>
      <c r="D274" s="60">
        <f t="shared" ref="D274:E274" si="62">SUM(D275:D277)</f>
        <v>180</v>
      </c>
      <c r="E274" s="60">
        <f t="shared" si="62"/>
        <v>216</v>
      </c>
      <c r="F274" s="45">
        <f t="shared" si="61"/>
        <v>120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180</v>
      </c>
      <c r="E276" s="194">
        <v>216</v>
      </c>
      <c r="F276" s="45">
        <f t="shared" si="61"/>
        <v>120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1000741.2300000001</v>
      </c>
      <c r="E299" s="60">
        <f>E152-E297+E298</f>
        <v>1136352.0999999999</v>
      </c>
      <c r="F299" s="45">
        <f t="shared" si="68"/>
        <v>113.55104256072268</v>
      </c>
    </row>
    <row r="300" spans="1:6" ht="12.75" customHeight="1" x14ac:dyDescent="0.2">
      <c r="A300" s="63" t="s">
        <v>581</v>
      </c>
      <c r="B300" s="64" t="s">
        <v>592</v>
      </c>
      <c r="C300" s="247" t="s">
        <v>593</v>
      </c>
      <c r="D300" s="60">
        <f>IF(D6&gt;=D299,D6-D299,0)</f>
        <v>11473.429999999935</v>
      </c>
      <c r="E300" s="60">
        <f>IF(E6&gt;=E299,E6-E299,0)</f>
        <v>0</v>
      </c>
      <c r="F300" s="45">
        <f t="shared" si="68"/>
        <v>0</v>
      </c>
    </row>
    <row r="301" spans="1:6" ht="12.75" customHeight="1" x14ac:dyDescent="0.2">
      <c r="A301" s="63" t="s">
        <v>581</v>
      </c>
      <c r="B301" s="64" t="s">
        <v>594</v>
      </c>
      <c r="C301" s="247" t="s">
        <v>595</v>
      </c>
      <c r="D301" s="60">
        <f>IF(D299&gt;=D6,D299-D6,0)</f>
        <v>0</v>
      </c>
      <c r="E301" s="60">
        <f>IF(E299&gt;=E6,E299-E6,0)</f>
        <v>64212.129999999888</v>
      </c>
      <c r="F301" s="45" t="str">
        <f t="shared" si="68"/>
        <v>-</v>
      </c>
    </row>
    <row r="302" spans="1:6" ht="12.75" customHeight="1" x14ac:dyDescent="0.2">
      <c r="A302" s="63">
        <v>92211</v>
      </c>
      <c r="B302" s="64" t="s">
        <v>596</v>
      </c>
      <c r="C302" s="247" t="s">
        <v>597</v>
      </c>
      <c r="D302" s="194">
        <v>142402.98000000001</v>
      </c>
      <c r="E302" s="194">
        <v>22030.46</v>
      </c>
      <c r="F302" s="45">
        <f t="shared" si="68"/>
        <v>15.470504900950807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1063</v>
      </c>
      <c r="E304" s="194">
        <v>73500.539999999994</v>
      </c>
      <c r="F304" s="45">
        <f t="shared" si="68"/>
        <v>6914.4440263405459</v>
      </c>
    </row>
    <row r="305" spans="1:6" ht="12" x14ac:dyDescent="0.2">
      <c r="A305" s="63">
        <v>9661</v>
      </c>
      <c r="B305" s="220" t="s">
        <v>602</v>
      </c>
      <c r="C305" s="247" t="s">
        <v>603</v>
      </c>
      <c r="D305" s="194">
        <v>1063</v>
      </c>
      <c r="E305" s="194"/>
      <c r="F305" s="45">
        <f t="shared" si="68"/>
        <v>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355.08</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355.08</v>
      </c>
      <c r="E321" s="60">
        <f t="shared" si="76"/>
        <v>0</v>
      </c>
      <c r="F321" s="45">
        <f t="shared" si="72"/>
        <v>0</v>
      </c>
    </row>
    <row r="322" spans="1:6" ht="12.75" customHeight="1" x14ac:dyDescent="0.2">
      <c r="A322" s="63">
        <v>721</v>
      </c>
      <c r="B322" s="64" t="s">
        <v>635</v>
      </c>
      <c r="C322" s="247" t="s">
        <v>636</v>
      </c>
      <c r="D322" s="60">
        <f t="shared" ref="D322:E322" si="77">SUM(D323:D326)</f>
        <v>355.08</v>
      </c>
      <c r="E322" s="60">
        <f t="shared" si="77"/>
        <v>0</v>
      </c>
      <c r="F322" s="45">
        <f t="shared" si="72"/>
        <v>0</v>
      </c>
    </row>
    <row r="323" spans="1:6" ht="12.75" customHeight="1" x14ac:dyDescent="0.2">
      <c r="A323" s="63">
        <v>7211</v>
      </c>
      <c r="B323" s="64" t="s">
        <v>637</v>
      </c>
      <c r="C323" s="247" t="s">
        <v>638</v>
      </c>
      <c r="D323" s="194">
        <v>355.08</v>
      </c>
      <c r="E323" s="194"/>
      <c r="F323" s="45">
        <f t="shared" si="72"/>
        <v>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11018.509999999998</v>
      </c>
      <c r="E360" s="60">
        <f t="shared" si="86"/>
        <v>13020.37</v>
      </c>
      <c r="F360" s="45">
        <f t="shared" si="72"/>
        <v>118.16815522243935</v>
      </c>
    </row>
    <row r="361" spans="1:6" ht="12.75" customHeight="1" x14ac:dyDescent="0.2">
      <c r="A361" s="63">
        <v>41</v>
      </c>
      <c r="B361" s="64" t="s">
        <v>713</v>
      </c>
      <c r="C361" s="247" t="s">
        <v>714</v>
      </c>
      <c r="D361" s="60">
        <f t="shared" ref="D361:E361" si="87">D362+D366</f>
        <v>0</v>
      </c>
      <c r="E361" s="60">
        <f t="shared" si="87"/>
        <v>528.20000000000005</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528.20000000000005</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v>528.20000000000005</v>
      </c>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11018.509999999998</v>
      </c>
      <c r="E373" s="60">
        <f t="shared" si="90"/>
        <v>12492.17</v>
      </c>
      <c r="F373" s="45">
        <f t="shared" si="72"/>
        <v>113.374403617186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9934.89</v>
      </c>
      <c r="E379" s="60">
        <f t="shared" si="92"/>
        <v>11310.91</v>
      </c>
      <c r="F379" s="45">
        <f t="shared" si="72"/>
        <v>113.85037982302775</v>
      </c>
    </row>
    <row r="380" spans="1:6" ht="12.75" customHeight="1" x14ac:dyDescent="0.2">
      <c r="A380" s="63">
        <v>4221</v>
      </c>
      <c r="B380" s="64" t="s">
        <v>647</v>
      </c>
      <c r="C380" s="247" t="s">
        <v>739</v>
      </c>
      <c r="D380" s="194">
        <v>7127.32</v>
      </c>
      <c r="E380" s="194">
        <v>8302.91</v>
      </c>
      <c r="F380" s="45">
        <f t="shared" si="72"/>
        <v>116.49413804908437</v>
      </c>
    </row>
    <row r="381" spans="1:6" ht="12.75" customHeight="1" x14ac:dyDescent="0.2">
      <c r="A381" s="63">
        <v>4222</v>
      </c>
      <c r="B381" s="64" t="s">
        <v>740</v>
      </c>
      <c r="C381" s="247" t="s">
        <v>741</v>
      </c>
      <c r="D381" s="194">
        <v>449.97</v>
      </c>
      <c r="E381" s="194">
        <v>513</v>
      </c>
      <c r="F381" s="45">
        <f t="shared" si="72"/>
        <v>114.00760050670044</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2357.6</v>
      </c>
      <c r="E384" s="192">
        <v>2495</v>
      </c>
      <c r="F384" s="71">
        <f t="shared" si="72"/>
        <v>105.8279606379369</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1083.6199999999999</v>
      </c>
      <c r="E393" s="60">
        <f t="shared" si="94"/>
        <v>1181.26</v>
      </c>
      <c r="F393" s="45">
        <f t="shared" si="72"/>
        <v>109.01053874974622</v>
      </c>
    </row>
    <row r="394" spans="1:6" ht="12.75" customHeight="1" x14ac:dyDescent="0.2">
      <c r="A394" s="63">
        <v>4241</v>
      </c>
      <c r="B394" s="64" t="s">
        <v>756</v>
      </c>
      <c r="C394" s="247" t="s">
        <v>757</v>
      </c>
      <c r="D394" s="194">
        <v>1083.6199999999999</v>
      </c>
      <c r="E394" s="194">
        <v>1181.26</v>
      </c>
      <c r="F394" s="45">
        <f t="shared" si="72"/>
        <v>109.01053874974622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10663.429999999998</v>
      </c>
      <c r="E418" s="60">
        <f t="shared" si="102"/>
        <v>13020.37</v>
      </c>
      <c r="F418" s="45">
        <f t="shared" si="72"/>
        <v>122.10301938494463</v>
      </c>
    </row>
    <row r="419" spans="1:6" ht="12.75" customHeight="1" x14ac:dyDescent="0.2">
      <c r="A419" s="63">
        <v>92212</v>
      </c>
      <c r="B419" s="64" t="s">
        <v>796</v>
      </c>
      <c r="C419" s="247" t="s">
        <v>797</v>
      </c>
      <c r="D419" s="194">
        <v>0</v>
      </c>
      <c r="E419" s="194">
        <v>26451.91</v>
      </c>
      <c r="F419" s="45" t="str">
        <f t="shared" si="72"/>
        <v>-</v>
      </c>
    </row>
    <row r="420" spans="1:6" ht="12.75" customHeight="1" x14ac:dyDescent="0.2">
      <c r="A420" s="63">
        <v>92222</v>
      </c>
      <c r="B420" s="64" t="s">
        <v>798</v>
      </c>
      <c r="C420" s="247" t="s">
        <v>799</v>
      </c>
      <c r="D420" s="194">
        <v>93379.69</v>
      </c>
      <c r="E420" s="194">
        <v>0</v>
      </c>
      <c r="F420" s="45">
        <f t="shared" si="72"/>
        <v>0</v>
      </c>
    </row>
    <row r="421" spans="1:6" ht="12.75" customHeight="1" x14ac:dyDescent="0.2">
      <c r="A421" s="63">
        <v>97</v>
      </c>
      <c r="B421" s="220" t="s">
        <v>800</v>
      </c>
      <c r="C421" s="247" t="s">
        <v>801</v>
      </c>
      <c r="D421" s="194">
        <v>777.02</v>
      </c>
      <c r="E421" s="194">
        <v>777.01</v>
      </c>
      <c r="F421" s="45">
        <f t="shared" si="72"/>
        <v>99.998713031839586</v>
      </c>
    </row>
    <row r="422" spans="1:6" ht="12.75" customHeight="1" x14ac:dyDescent="0.2">
      <c r="A422" s="63" t="s">
        <v>581</v>
      </c>
      <c r="B422" s="64" t="s">
        <v>802</v>
      </c>
      <c r="C422" s="247" t="s">
        <v>803</v>
      </c>
      <c r="D422" s="60">
        <f>D6+D308</f>
        <v>1012569.74</v>
      </c>
      <c r="E422" s="60">
        <f>E6+E308</f>
        <v>1072139.97</v>
      </c>
      <c r="F422" s="45">
        <f t="shared" si="72"/>
        <v>105.88307428582648</v>
      </c>
    </row>
    <row r="423" spans="1:6" ht="12.75" customHeight="1" x14ac:dyDescent="0.2">
      <c r="A423" s="63" t="s">
        <v>581</v>
      </c>
      <c r="B423" s="64" t="s">
        <v>804</v>
      </c>
      <c r="C423" s="247" t="s">
        <v>805</v>
      </c>
      <c r="D423" s="60">
        <f t="shared" ref="D423:E423" si="103">D299+D360</f>
        <v>1011759.7400000001</v>
      </c>
      <c r="E423" s="60">
        <f t="shared" si="103"/>
        <v>1149372.47</v>
      </c>
      <c r="F423" s="45">
        <f t="shared" si="72"/>
        <v>113.60132495487514</v>
      </c>
    </row>
    <row r="424" spans="1:6" ht="12.75" customHeight="1" x14ac:dyDescent="0.2">
      <c r="A424" s="63" t="s">
        <v>581</v>
      </c>
      <c r="B424" s="64" t="s">
        <v>806</v>
      </c>
      <c r="C424" s="247" t="s">
        <v>807</v>
      </c>
      <c r="D424" s="60">
        <f t="shared" ref="D424:E424" si="104">IF(D422&gt;=D423,D422-D423,0)</f>
        <v>809.99999999988358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77232.5</v>
      </c>
      <c r="F425" s="45" t="str">
        <f t="shared" si="72"/>
        <v>-</v>
      </c>
    </row>
    <row r="426" spans="1:6" ht="12.75" customHeight="1" x14ac:dyDescent="0.2">
      <c r="A426" s="251" t="s">
        <v>810</v>
      </c>
      <c r="B426" s="183" t="s">
        <v>811</v>
      </c>
      <c r="C426" s="252" t="s">
        <v>812</v>
      </c>
      <c r="D426" s="60">
        <f t="shared" ref="D426:E426" si="106">IF(D302-D303+D419-D420&gt;=0,D302-D303+D419-D420,0)</f>
        <v>49023.290000000008</v>
      </c>
      <c r="E426" s="60">
        <f t="shared" si="106"/>
        <v>48482.369999999995</v>
      </c>
      <c r="F426" s="45">
        <f t="shared" si="72"/>
        <v>98.896606082537474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1840.02</v>
      </c>
      <c r="E428" s="81">
        <f t="shared" si="108"/>
        <v>74277.549999999988</v>
      </c>
      <c r="F428" s="61">
        <f t="shared" si="72"/>
        <v>4036.7794915272652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1012569.74</v>
      </c>
      <c r="E643" s="60">
        <f>E422+E430</f>
        <v>1072139.97</v>
      </c>
      <c r="F643" s="45">
        <f t="shared" si="109"/>
        <v>105.88307428582648</v>
      </c>
    </row>
    <row r="644" spans="1:6" ht="12.75" customHeight="1" x14ac:dyDescent="0.2">
      <c r="A644" s="63" t="s">
        <v>581</v>
      </c>
      <c r="B644" s="64" t="s">
        <v>1237</v>
      </c>
      <c r="C644" s="247" t="s">
        <v>1238</v>
      </c>
      <c r="D644" s="60">
        <f>D423+D535</f>
        <v>1011759.7400000001</v>
      </c>
      <c r="E644" s="60">
        <f>E423+E535</f>
        <v>1149372.47</v>
      </c>
      <c r="F644" s="45">
        <f t="shared" si="109"/>
        <v>113.60132495487514</v>
      </c>
    </row>
    <row r="645" spans="1:6" ht="12.75" customHeight="1" x14ac:dyDescent="0.2">
      <c r="A645" s="63" t="s">
        <v>581</v>
      </c>
      <c r="B645" s="64" t="s">
        <v>1239</v>
      </c>
      <c r="C645" s="247" t="s">
        <v>1240</v>
      </c>
      <c r="D645" s="60">
        <f t="shared" ref="D645:E645" si="163">IF(D643&gt;=D644,D643-D644,0)</f>
        <v>809.99999999988358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77232.5</v>
      </c>
      <c r="F646" s="45" t="str">
        <f t="shared" si="109"/>
        <v>-</v>
      </c>
    </row>
    <row r="647" spans="1:6" ht="24" x14ac:dyDescent="0.2">
      <c r="A647" s="251" t="s">
        <v>1243</v>
      </c>
      <c r="B647" s="64" t="s">
        <v>1244</v>
      </c>
      <c r="C647" s="252" t="s">
        <v>1243</v>
      </c>
      <c r="D647" s="60">
        <f>IF(D426-D427+D641-D642&gt;=0,D426-D427+D641-D642,0)</f>
        <v>49023.290000000008</v>
      </c>
      <c r="E647" s="60">
        <f>IF(E426-E427+E641-E642&gt;=0,E426-E427+E641-E642,0)</f>
        <v>48482.369999999995</v>
      </c>
      <c r="F647" s="45">
        <f t="shared" si="109"/>
        <v>98.896606082537474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49833.289999999892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28750.130000000005</v>
      </c>
      <c r="F650" s="45" t="str">
        <f t="shared" si="109"/>
        <v>-</v>
      </c>
    </row>
    <row r="651" spans="1:6" ht="24" x14ac:dyDescent="0.2">
      <c r="A651" s="249" t="s">
        <v>1251</v>
      </c>
      <c r="B651" s="184" t="s">
        <v>1252</v>
      </c>
      <c r="C651" s="250" t="s">
        <v>1251</v>
      </c>
      <c r="D651" s="196">
        <v>69164.25</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46052.39</v>
      </c>
      <c r="E653" s="194">
        <v>47142.39</v>
      </c>
      <c r="F653" s="45">
        <f t="shared" ref="F653:F740" si="167">IF(D653&lt;&gt;0,IF(E653/D653&gt;=100,"&gt;&gt;100",E653/D653*100),"-")</f>
        <v>102.3668695587786</v>
      </c>
    </row>
    <row r="654" spans="1:6" ht="12.75" customHeight="1" x14ac:dyDescent="0.2">
      <c r="A654" s="63" t="s">
        <v>1256</v>
      </c>
      <c r="B654" s="64" t="s">
        <v>1257</v>
      </c>
      <c r="C654" s="247" t="s">
        <v>1256</v>
      </c>
      <c r="D654" s="194">
        <v>70478.509999999995</v>
      </c>
      <c r="E654" s="194">
        <v>47597.75</v>
      </c>
      <c r="F654" s="45">
        <f t="shared" si="167"/>
        <v>67.535125245979245</v>
      </c>
    </row>
    <row r="655" spans="1:6" ht="12.75" customHeight="1" x14ac:dyDescent="0.2">
      <c r="A655" s="63" t="s">
        <v>1258</v>
      </c>
      <c r="B655" s="64" t="s">
        <v>1259</v>
      </c>
      <c r="C655" s="247" t="s">
        <v>1258</v>
      </c>
      <c r="D655" s="194">
        <v>69388.509999999995</v>
      </c>
      <c r="E655" s="194">
        <v>94740.14</v>
      </c>
      <c r="F655" s="45">
        <f t="shared" si="167"/>
        <v>136.53577515931673</v>
      </c>
    </row>
    <row r="656" spans="1:6" ht="24" x14ac:dyDescent="0.2">
      <c r="A656" s="63">
        <v>11</v>
      </c>
      <c r="B656" s="64" t="s">
        <v>1260</v>
      </c>
      <c r="C656" s="247" t="s">
        <v>1261</v>
      </c>
      <c r="D656" s="60">
        <f t="shared" ref="D656:E656" si="168">+D653+D654-D655</f>
        <v>47142.39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46</v>
      </c>
      <c r="E658" s="253">
        <v>46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30</v>
      </c>
      <c r="F660" s="45">
        <f t="shared" si="167"/>
        <v>96.774193548387103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846161.71</v>
      </c>
      <c r="E683" s="192">
        <v>872360.97</v>
      </c>
      <c r="F683" s="71">
        <f t="shared" si="167"/>
        <v>103.09624740642069</v>
      </c>
    </row>
    <row r="684" spans="1:6" ht="24" x14ac:dyDescent="0.2">
      <c r="A684" s="70">
        <v>63613</v>
      </c>
      <c r="B684" s="182" t="s">
        <v>1317</v>
      </c>
      <c r="C684" s="278" t="s">
        <v>1318</v>
      </c>
      <c r="D684" s="192">
        <v>5017.8900000000003</v>
      </c>
      <c r="E684" s="192">
        <v>2650</v>
      </c>
      <c r="F684" s="71">
        <f t="shared" si="167"/>
        <v>52.811042091396978</v>
      </c>
    </row>
    <row r="685" spans="1:6" ht="24" x14ac:dyDescent="0.2">
      <c r="A685" s="63">
        <v>63622</v>
      </c>
      <c r="B685" s="244" t="s">
        <v>1319</v>
      </c>
      <c r="C685" s="247" t="s">
        <v>1320</v>
      </c>
      <c r="D685" s="194">
        <v>645.62</v>
      </c>
      <c r="E685" s="194">
        <v>743.26</v>
      </c>
      <c r="F685" s="45">
        <f t="shared" si="167"/>
        <v>115.12344722902017</v>
      </c>
    </row>
    <row r="686" spans="1:6" ht="24" x14ac:dyDescent="0.2">
      <c r="A686" s="63">
        <v>63623</v>
      </c>
      <c r="B686" s="244" t="s">
        <v>1321</v>
      </c>
      <c r="C686" s="247" t="s">
        <v>1322</v>
      </c>
      <c r="D686" s="194">
        <v>0</v>
      </c>
      <c r="E686" s="194">
        <v>1600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2569.3200000000002</v>
      </c>
      <c r="E733" s="192">
        <v>1967.17</v>
      </c>
      <c r="F733" s="71">
        <f t="shared" si="167"/>
        <v>76.563837902635711</v>
      </c>
    </row>
    <row r="734" spans="1:6" ht="12.75" customHeight="1" x14ac:dyDescent="0.2">
      <c r="A734" s="70">
        <v>32121</v>
      </c>
      <c r="B734" s="65" t="s">
        <v>1397</v>
      </c>
      <c r="C734" s="278" t="s">
        <v>1398</v>
      </c>
      <c r="D734" s="192">
        <v>41790.400000000001</v>
      </c>
      <c r="E734" s="192">
        <v>43580.4</v>
      </c>
      <c r="F734" s="71">
        <f t="shared" si="167"/>
        <v>104.28328037061144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253</v>
      </c>
      <c r="E736" s="194">
        <v>2950.59</v>
      </c>
      <c r="F736" s="45">
        <f t="shared" si="167"/>
        <v>1166.2411067193677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2581.41</v>
      </c>
      <c r="E738" s="194">
        <v>1902.36</v>
      </c>
      <c r="F738" s="45">
        <f t="shared" si="167"/>
        <v>73.694608760328663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35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2522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D247" sqref="D24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1419092.68</v>
      </c>
      <c r="E6" s="180">
        <f t="shared" si="0"/>
        <v>1363304.3800000001</v>
      </c>
      <c r="F6" s="181">
        <f t="shared" ref="F6:F298" si="1">IF(D6&gt;0,IF(E6/D6&gt;=100,"&gt;&gt;100",E6/D6*100),"-")</f>
        <v>96.068734566370978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1288000.6599999999</v>
      </c>
      <c r="E7" s="79">
        <f t="shared" si="2"/>
        <v>1234371.7500000002</v>
      </c>
      <c r="F7" s="71">
        <f t="shared" si="1"/>
        <v>95.836266885142777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2543.62</v>
      </c>
      <c r="E10" s="192">
        <v>3071.82</v>
      </c>
      <c r="F10" s="71">
        <f t="shared" si="1"/>
        <v>120.7656804082371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2543.62</v>
      </c>
      <c r="E11" s="192">
        <v>3071.82</v>
      </c>
      <c r="F11" s="71">
        <f t="shared" si="1"/>
        <v>120.7656804082371</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1288000.6599999999</v>
      </c>
      <c r="E12" s="79">
        <f t="shared" si="3"/>
        <v>1234371.7500000002</v>
      </c>
      <c r="F12" s="71">
        <f t="shared" si="1"/>
        <v>95.836266885142777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1238040.77</v>
      </c>
      <c r="E13" s="79">
        <f t="shared" si="4"/>
        <v>1184548.3000000003</v>
      </c>
      <c r="F13" s="71">
        <f t="shared" si="1"/>
        <v>95.679264262032362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18572.32</v>
      </c>
      <c r="E14" s="192">
        <v>18572.32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1696730.56</v>
      </c>
      <c r="E15" s="192">
        <v>1696730.56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89857.8</v>
      </c>
      <c r="E17" s="192">
        <v>89857.8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567119.91</v>
      </c>
      <c r="E18" s="192">
        <v>620612.38</v>
      </c>
      <c r="F18" s="71">
        <f t="shared" si="1"/>
        <v>109.43230330248852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21652.060000000027</v>
      </c>
      <c r="E19" s="79">
        <f t="shared" si="5"/>
        <v>26555.369999999995</v>
      </c>
      <c r="F19" s="71">
        <f t="shared" si="1"/>
        <v>122.64592837817725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202695.64</v>
      </c>
      <c r="E20" s="192">
        <v>210998.55</v>
      </c>
      <c r="F20" s="71">
        <f t="shared" si="1"/>
        <v>104.09624499076546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449.97</v>
      </c>
      <c r="E21" s="192">
        <v>962.97</v>
      </c>
      <c r="F21" s="71">
        <f t="shared" si="1"/>
        <v>214.00760050670041</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6607.88</v>
      </c>
      <c r="E22" s="192">
        <v>6607.88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2357.6</v>
      </c>
      <c r="E24" s="192">
        <v>4852.6000000000004</v>
      </c>
      <c r="F24" s="71">
        <f t="shared" si="1"/>
        <v>205.82796063793691</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6142.5</v>
      </c>
      <c r="E25" s="192">
        <v>6142.5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8031.07</v>
      </c>
      <c r="E26" s="192">
        <v>8031.07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204632.6</v>
      </c>
      <c r="E28" s="192">
        <v>211040.2</v>
      </c>
      <c r="F28" s="71">
        <f t="shared" si="1"/>
        <v>103.13127038409324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603.88</v>
      </c>
      <c r="E29" s="79">
        <f t="shared" si="6"/>
        <v>603.88</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603.88</v>
      </c>
      <c r="E30" s="192">
        <v>603.88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27703.95</v>
      </c>
      <c r="E35" s="79">
        <f t="shared" si="7"/>
        <v>22664.199999999997</v>
      </c>
      <c r="F35" s="71">
        <f t="shared" si="1"/>
        <v>81.80855076622646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29923.79</v>
      </c>
      <c r="E36" s="192">
        <v>31105.05</v>
      </c>
      <c r="F36" s="71">
        <f t="shared" si="1"/>
        <v>103.94756145528356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2219.84</v>
      </c>
      <c r="E40" s="192">
        <v>8440.85</v>
      </c>
      <c r="F40" s="71">
        <f t="shared" si="1"/>
        <v>380.24587357647397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331.81</v>
      </c>
      <c r="E47" s="192">
        <v>331.81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331.81</v>
      </c>
      <c r="E50" s="192">
        <v>331.81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21664.01</v>
      </c>
      <c r="E54" s="192">
        <v>25624.68</v>
      </c>
      <c r="F54" s="71">
        <f t="shared" si="1"/>
        <v>118.28225707059774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21664.01</v>
      </c>
      <c r="E55" s="192">
        <v>25624.68</v>
      </c>
      <c r="F55" s="71">
        <f t="shared" si="1"/>
        <v>118.28225707059774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131092.01999999999</v>
      </c>
      <c r="E69" s="79">
        <f>E70+E82+E88+E119+E135+E147+E165+E171</f>
        <v>128932.62999999999</v>
      </c>
      <c r="F69" s="71">
        <f t="shared" si="1"/>
        <v>98.352767773354927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47142.39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47142.39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47142.39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12945.369999999999</v>
      </c>
      <c r="E82" s="79">
        <f>SUM(E83:E85)-E86+E87</f>
        <v>10296.529999999999</v>
      </c>
      <c r="F82" s="71">
        <f t="shared" si="1"/>
        <v>79.538321423026147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4526.9799999999996</v>
      </c>
      <c r="E85" s="192">
        <v>4526.9799999999996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8418.39</v>
      </c>
      <c r="E87" s="192">
        <v>5769.55</v>
      </c>
      <c r="F87" s="71">
        <f t="shared" si="1"/>
        <v>68.535076184401063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1063</v>
      </c>
      <c r="E147" s="79">
        <f t="shared" si="24"/>
        <v>117859.09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73500.539999999994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73500.539999999994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1063</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44358.55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777.01</v>
      </c>
      <c r="E165" s="79">
        <f t="shared" si="26"/>
        <v>777.01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777.01</v>
      </c>
      <c r="E167" s="192">
        <v>777.01</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69164.25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69164.25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1419092.68</v>
      </c>
      <c r="E176" s="79">
        <f>E177+E251</f>
        <v>1363304.3800000001</v>
      </c>
      <c r="F176" s="71">
        <f t="shared" si="1"/>
        <v>96.068734566370978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79418.710000000006</v>
      </c>
      <c r="E177" s="79">
        <f>E178+E197+E203+E219+E247+E248</f>
        <v>83405.210000000006</v>
      </c>
      <c r="F177" s="71">
        <f t="shared" si="1"/>
        <v>105.01959802671183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71810.83</v>
      </c>
      <c r="E178" s="79">
        <f>SUM(E179:E181)+E185+E186+SUM(E194:E196)</f>
        <v>78211.570000000007</v>
      </c>
      <c r="F178" s="71">
        <f t="shared" si="1"/>
        <v>108.91333521698607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70130.83</v>
      </c>
      <c r="E179" s="192">
        <v>78017.570000000007</v>
      </c>
      <c r="F179" s="71">
        <f t="shared" si="1"/>
        <v>111.24575311599763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1680</v>
      </c>
      <c r="E180" s="192">
        <v>194</v>
      </c>
      <c r="F180" s="71">
        <f t="shared" si="1"/>
        <v>11.547619047619047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7607.88</v>
      </c>
      <c r="E247" s="192">
        <v>5193.6400000000003</v>
      </c>
      <c r="F247" s="71">
        <f>IF(D247&gt;0,IF(E247/D247&gt;=100,"&gt;&gt;100",E247/D247*100),"-")</f>
        <v>68.26658674952813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1339673.97</v>
      </c>
      <c r="E251" s="79">
        <f>+E252+E255-E264+E274+E291</f>
        <v>1279899.1700000002</v>
      </c>
      <c r="F251" s="71">
        <f t="shared" si="1"/>
        <v>95.538108424992402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1288000.6599999999</v>
      </c>
      <c r="E252" s="79">
        <f>E253-E254</f>
        <v>1234371.75</v>
      </c>
      <c r="F252" s="71">
        <f t="shared" si="1"/>
        <v>95.836266885142749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1288000.6599999999</v>
      </c>
      <c r="E253" s="192">
        <v>1234371.75</v>
      </c>
      <c r="F253" s="71">
        <f t="shared" si="1"/>
        <v>95.836266885142749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49833.290000000008</v>
      </c>
      <c r="E255" s="79">
        <f>E256-E260</f>
        <v>-28750.13</v>
      </c>
      <c r="F255" s="71">
        <f t="shared" si="1"/>
        <v>-57.692618729367453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153876.41</v>
      </c>
      <c r="E256" s="79">
        <f>SUM(E257:E259)</f>
        <v>26451.91</v>
      </c>
      <c r="F256" s="71">
        <f t="shared" si="1"/>
        <v>17.190360757701587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153876.41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26451.91</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104043.12</v>
      </c>
      <c r="E260" s="79">
        <f>SUM(E261:E263)</f>
        <v>55202.04</v>
      </c>
      <c r="F260" s="71">
        <f t="shared" si="1"/>
        <v>53.056886414017576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42181.67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104043.12</v>
      </c>
      <c r="E262" s="192">
        <v>13020.37</v>
      </c>
      <c r="F262" s="71">
        <f t="shared" si="1"/>
        <v>12.514397876572714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1063</v>
      </c>
      <c r="E274" s="79">
        <f>SUM(E275:E277)+SUM(E286:E290)</f>
        <v>73500.539999999994</v>
      </c>
      <c r="F274" s="71">
        <f t="shared" si="1"/>
        <v>6914.4440263405459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73500.539999999994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73500.539999999994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1063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777.02</v>
      </c>
      <c r="E291" s="79">
        <f>SUM(E292:E295)</f>
        <v>777.01</v>
      </c>
      <c r="F291" s="71">
        <f t="shared" si="1"/>
        <v>99.998713031839586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777.02</v>
      </c>
      <c r="E293" s="192">
        <v>777.01</v>
      </c>
      <c r="F293" s="71">
        <f t="shared" ref="F293:F295" si="40">IF(D293&gt;0,IF(E293/D293&gt;=100,"&gt;&gt;100",E293/D293*100),"-")</f>
        <v>99.998713031839586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3000</v>
      </c>
      <c r="E297" s="79">
        <f t="shared" si="42"/>
        <v>3000</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3000</v>
      </c>
      <c r="E298" s="193">
        <v>3000</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1063</v>
      </c>
      <c r="E303" s="192">
        <v>117859.09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777.01</v>
      </c>
      <c r="E305" s="192">
        <v>777.01</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8418.39</v>
      </c>
      <c r="E308" s="192">
        <v>5769.55</v>
      </c>
      <c r="F308" s="71">
        <f t="shared" si="43"/>
        <v>68.535076184401063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44358.55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9963.59</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61847.24</v>
      </c>
      <c r="E337" s="192">
        <v>78211.570000000007</v>
      </c>
      <c r="F337" s="71">
        <f t="shared" si="43"/>
        <v>126.4592728794365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7607.88</v>
      </c>
      <c r="E380" s="192">
        <v>5193.6400000000003</v>
      </c>
      <c r="F380" s="71">
        <f t="shared" si="44"/>
        <v>68.26658674952813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3000</v>
      </c>
      <c r="E387" s="192">
        <v>3000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1011759.74</v>
      </c>
      <c r="E114" s="60">
        <f t="shared" si="22"/>
        <v>1149372.47</v>
      </c>
      <c r="F114" s="45">
        <f t="shared" si="1"/>
        <v>113.60132495487517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964753.92000000004</v>
      </c>
      <c r="E118" s="60">
        <f t="shared" si="24"/>
        <v>1061351.5</v>
      </c>
      <c r="F118" s="45">
        <f t="shared" si="1"/>
        <v>110.01266519860317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964753.92000000004</v>
      </c>
      <c r="E120" s="194">
        <v>1061351.5</v>
      </c>
      <c r="F120" s="45">
        <f t="shared" si="1"/>
        <v>110.01266519860317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47005.82</v>
      </c>
      <c r="E126" s="194">
        <v>88020.97</v>
      </c>
      <c r="F126" s="45">
        <f t="shared" si="1"/>
        <v>187.2554717692405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1011759.74</v>
      </c>
      <c r="E141" s="81">
        <f t="shared" si="28"/>
        <v>1149372.47</v>
      </c>
      <c r="F141" s="61">
        <f t="shared" si="1"/>
        <v>113.60132495487517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66649.279999999999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66649.279999999999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66649.279999999999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66649.279999999999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79418.710000000006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1081101.06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3526.99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1064553.7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933332.93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130383.13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621.64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216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13020.37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1077114.5599999998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5941.23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1058152.9599999997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925446.19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131869.13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621.64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216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13020.37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83405.210000000196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83405.210000000006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5193.6400000000003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78211.570000000007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21535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Belković</cp:lastModifiedBy>
  <cp:lastPrinted>2025-11-26T12:43:51Z</cp:lastPrinted>
  <dcterms:created xsi:type="dcterms:W3CDTF">2022-04-01T05:14:30Z</dcterms:created>
  <dcterms:modified xsi:type="dcterms:W3CDTF">2026-01-27T08:46:24Z</dcterms:modified>
</cp:coreProperties>
</file>